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9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<sst xmlns="http://schemas.openxmlformats.org/spreadsheetml/2006/main" count="93" uniqueCount="92">
  <si>
    <t>Anexa nr. 1 la Hotararea nr.           /2017</t>
  </si>
  <si>
    <t>DIRECTIA DE ASISTENTA</t>
  </si>
  <si>
    <t>SOCIALA</t>
  </si>
  <si>
    <t>DIRECTOR</t>
  </si>
  <si>
    <t>Comp. Protectia si Promovarea</t>
  </si>
  <si>
    <t>Serv. Prestatii Sociale Venit</t>
  </si>
  <si>
    <t>Serv. Protectia</t>
  </si>
  <si>
    <t>dr. copilului, consultanta</t>
  </si>
  <si>
    <t xml:space="preserve"> Minim Garantat,Alocatii Ajut.</t>
  </si>
  <si>
    <t>Adultului</t>
  </si>
  <si>
    <t>comunitara, mediere sociala</t>
  </si>
  <si>
    <t>de Urgenta, Consiliere Adoptie</t>
  </si>
  <si>
    <t xml:space="preserve">Sef Serv. </t>
  </si>
  <si>
    <t>Centrul de Zi</t>
  </si>
  <si>
    <t xml:space="preserve">Comp. </t>
  </si>
  <si>
    <t>Birou Persoane</t>
  </si>
  <si>
    <t>Lumina si</t>
  </si>
  <si>
    <t>Venit Minim</t>
  </si>
  <si>
    <t>cu</t>
  </si>
  <si>
    <t>Speranta</t>
  </si>
  <si>
    <t>Garantat</t>
  </si>
  <si>
    <t>Dizabilitati</t>
  </si>
  <si>
    <t xml:space="preserve">Comp. Alocatii si alte Dr. pr. </t>
  </si>
  <si>
    <t>Serv. De Ingrijire si</t>
  </si>
  <si>
    <t xml:space="preserve"> Sustinerea Fam. In vederea</t>
  </si>
  <si>
    <t>Asistenta la</t>
  </si>
  <si>
    <t>Cresterii Copilului</t>
  </si>
  <si>
    <t>Domiciliu</t>
  </si>
  <si>
    <t>Comp. Strategii Pol. Sociale</t>
  </si>
  <si>
    <t>Comp. Ajutoare de</t>
  </si>
  <si>
    <t>Adapostul de Urgenta</t>
  </si>
  <si>
    <t>Acreditare, Gest. Serv. Soc.</t>
  </si>
  <si>
    <t>Urgenta, Cantina Sociala</t>
  </si>
  <si>
    <t xml:space="preserve">pe Timp de </t>
  </si>
  <si>
    <t>Ajutoare Incalzire</t>
  </si>
  <si>
    <t>Noapte</t>
  </si>
  <si>
    <t>Comp. Asistenta</t>
  </si>
  <si>
    <t>Comp. asistenta specia-</t>
  </si>
  <si>
    <t>Medicala</t>
  </si>
  <si>
    <t xml:space="preserve">lizata si consiliere </t>
  </si>
  <si>
    <t>Comunitara</t>
  </si>
  <si>
    <t>adoptie</t>
  </si>
  <si>
    <t>ROMÂNIA</t>
  </si>
  <si>
    <t>JUDEȚUL HUNEDOARA</t>
  </si>
  <si>
    <t>MUNICIPIUL HUNEDOARA</t>
  </si>
  <si>
    <t>CONSILIUL LOCAL</t>
  </si>
  <si>
    <t>ORGANIGRAMA DIRECTIEI DE ASISTENTA SOCIALA DIN SUBORDINEA CONSILIULUI LOCAL HUNEDOARA</t>
  </si>
  <si>
    <t>Nr. Total de functii publice</t>
  </si>
  <si>
    <t>Nr. Total de functii publice de conducere</t>
  </si>
  <si>
    <t>Nr. Total de functii publice de executie</t>
  </si>
  <si>
    <t>Nr. Total de functii contractuale</t>
  </si>
  <si>
    <t>PRIMAR</t>
  </si>
  <si>
    <t>Nr.Total de functii contractuale de conducere</t>
  </si>
  <si>
    <t>Nr. Total de functii contractuale de executie</t>
  </si>
  <si>
    <t>VICEPRIMAR</t>
  </si>
  <si>
    <t>NR.TOTAL FUNCTII IN INSTITUTIE</t>
  </si>
  <si>
    <r>
      <t xml:space="preserve">Asistenti personali ai persoanelor cu handicap grav- </t>
    </r>
    <r>
      <rPr>
        <b/>
        <sz val="9"/>
        <color indexed="8"/>
        <rFont val="Calibri"/>
        <family val="2"/>
      </rPr>
      <t>nr. nelimitat</t>
    </r>
  </si>
  <si>
    <r>
      <t>DIRECTOR EXECUTIV</t>
    </r>
    <r>
      <rPr>
        <b/>
        <sz val="11"/>
        <color indexed="8"/>
        <rFont val="Calibri"/>
        <family val="2"/>
      </rPr>
      <t xml:space="preserve"> </t>
    </r>
  </si>
  <si>
    <t>DIRECTOR EXECUTIV ADJUNCT</t>
  </si>
  <si>
    <t>SERVICIUL DE BENEFICII SOCIALE, INTERVENȚIE ÎN SITUAȚII DE URGENȚĂ, PROTECȚIA COPILULUI ȘI ADULTULUI</t>
  </si>
  <si>
    <t>COMPARTIMENTUL DE EVALUARE INITIALA/REEVALUARE PERSOANE CU DIZABILITATI</t>
  </si>
  <si>
    <t>COMPARTIMENTUL BUGET, FINANTE-CONTABILITATE</t>
  </si>
  <si>
    <t>SERVICIUL DE ASISTENTA MEDICALA COMUNITARA SI SCOLARA</t>
  </si>
  <si>
    <t>COMPARTIMENT  DE EVIDENTA SI PLATA BENEFICIILOR SOCIALE ȘI CANTINA DE AJUTOR SOCIAL</t>
  </si>
  <si>
    <t>COMPARTIMENT  DE MONITORIZARE A PERSOANELOR CU DIZABILITATI SI A ASISTENTILOR PERSONALI</t>
  </si>
  <si>
    <t>COMPARTIMENT MEDICI SCOLARI</t>
  </si>
  <si>
    <t>COMPARTIMENT PROTECȚIA COPILULUI, ADULTULUI ȘI DE INTERVENTIE IN SITUATII DE URGENȚĂ</t>
  </si>
  <si>
    <t>COMPARTIMENT STRATEGII, PROGRAME, PROIECTE IN DOMENIUL ASISTENTEI SOCIALE SI RELATIA CU ASOCIATIILE SI FUNDATIILE</t>
  </si>
  <si>
    <t>COMPARTIMENT ACHIZITI PUBLICE</t>
  </si>
  <si>
    <t>COMPARTIMENT ASISTENTI MEDICALI DIN CABINETE MEDICALE SCOLARE</t>
  </si>
  <si>
    <t>CENTRUL INTERACTIV DE EDUCATIE NONFORMALA SI VOLUNTARIAT</t>
  </si>
  <si>
    <t>COMPARTIMENT MONITORIZARE, ANALIZA STATISTICA, INDICATORI ASISTENTA SOCIALA, INCLUZIUNE SOCIALA ȘI DEZVOLTARE A SERVICIILOR SOCIALE</t>
  </si>
  <si>
    <t>COMPARTIMENT PARTENERIATE, JURIDIC ȘI CONTENCIOS</t>
  </si>
  <si>
    <t>COMPARTIMENT MEDICI DENTISTI</t>
  </si>
  <si>
    <t>CENTRUL DE ZI PENTRU COPII LUMINA SI SPERANTA</t>
  </si>
  <si>
    <t>COMPARTIMENT ADMINISTRATIV ȘI ARHIVĂ</t>
  </si>
  <si>
    <t>COMPARTIMENT ASISTENTI MEDICALI DIN CABINETE MEDICALE DENTARE</t>
  </si>
  <si>
    <t>COMPARTIMENT ASISTENTI PERSONALI  AI PERSOANELOR CU HANDICAP (Nr. nelimitat)</t>
  </si>
  <si>
    <t>ADĂPOSTUL DE URGENȚĂ PE TIMP DE NOAPTE</t>
  </si>
  <si>
    <t>COMPARTIMENTUL COMUNICARE, REGISTRATURA ȘI RELATII CU PUBLICUL</t>
  </si>
  <si>
    <t>COMPARTIMENT DE ASISTENTI MEDICALI COMUNITARI</t>
  </si>
  <si>
    <t>SERVICIUL DE ÎNGRIJIRE ȘI ASISTENȚĂ LA DOMICILIU</t>
  </si>
  <si>
    <t>SERVICIUL SECURITATE ÎN MUNCĂ, SITUAȚII DE URGENȚĂ ȘI PROTECȚIA MEDIULUI</t>
  </si>
  <si>
    <t>COMPARTIMENT MEDIATORI SANITARI</t>
  </si>
  <si>
    <t>CENTRUL DE RECREERE PENSIONARI</t>
  </si>
  <si>
    <t>HUNEDOARA, LA ____________</t>
  </si>
  <si>
    <t xml:space="preserve"> MILITON DĂNUȚ LASLĂU</t>
  </si>
  <si>
    <t>COMPARTIMENT RESURSE UMANE -SALARIZARE</t>
  </si>
  <si>
    <t>ANEXA  NR 1  LA PROIECTUL DE HOTĂRÂREA NR. 382/13.11.2020</t>
  </si>
  <si>
    <t xml:space="preserve"> INIȚIATOR PRIMAR,</t>
  </si>
  <si>
    <t>DAN BOBOUȚANU</t>
  </si>
  <si>
    <t xml:space="preserve"> AVIZAT  SECRETAR GENERAL,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</si>
</sst>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9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12" fillId="0" borderId="14" xfId="0" applyFont="1" applyBorder="1" applyAlignment="1">
      <alignment horizontal="right" wrapText="1"/>
    </xf>
    <xf numFmtId="0" fontId="15" fillId="0" borderId="14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wrapText="1"/>
    </xf>
    <xf numFmtId="0" fontId="18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8" fillId="33" borderId="14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8" fillId="34" borderId="14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781050</xdr:colOff>
      <xdr:row>12</xdr:row>
      <xdr:rowOff>47625</xdr:rowOff>
    </xdr:from>
    <xdr:to>
      <xdr:col>10</xdr:col>
      <xdr:colOff>781050</xdr:colOff>
      <xdr:row>13</xdr:row>
      <xdr:rowOff>38100</xdr:rowOff>
    </xdr:to>
    <xdr:sp>
      <xdr:nvSpPr>
        <xdr:cNvPr id="1" name="Straight Connector 122"/>
        <xdr:cNvSpPr>
          <a:spLocks/>
        </xdr:cNvSpPr>
      </xdr:nvSpPr>
      <xdr:spPr>
        <a:xfrm>
          <a:off x="6267450" y="2200275"/>
          <a:ext cx="0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0</xdr:rowOff>
    </xdr:from>
    <xdr:to>
      <xdr:col>14</xdr:col>
      <xdr:colOff>1057275</xdr:colOff>
      <xdr:row>13</xdr:row>
      <xdr:rowOff>19050</xdr:rowOff>
    </xdr:to>
    <xdr:sp>
      <xdr:nvSpPr>
        <xdr:cNvPr id="2" name="Straight Connector 123"/>
        <xdr:cNvSpPr>
          <a:spLocks/>
        </xdr:cNvSpPr>
      </xdr:nvSpPr>
      <xdr:spPr>
        <a:xfrm>
          <a:off x="2962275" y="2381250"/>
          <a:ext cx="559117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27</xdr:row>
      <xdr:rowOff>123825</xdr:rowOff>
    </xdr:from>
    <xdr:to>
      <xdr:col>6</xdr:col>
      <xdr:colOff>419100</xdr:colOff>
      <xdr:row>27</xdr:row>
      <xdr:rowOff>123825</xdr:rowOff>
    </xdr:to>
    <xdr:sp>
      <xdr:nvSpPr>
        <xdr:cNvPr id="3" name="Straight Arrow Connector 124"/>
        <xdr:cNvSpPr>
          <a:spLocks/>
        </xdr:cNvSpPr>
      </xdr:nvSpPr>
      <xdr:spPr>
        <a:xfrm flipV="1">
          <a:off x="2981325" y="5095875"/>
          <a:ext cx="2095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12</xdr:row>
      <xdr:rowOff>209550</xdr:rowOff>
    </xdr:from>
    <xdr:to>
      <xdr:col>6</xdr:col>
      <xdr:colOff>200025</xdr:colOff>
      <xdr:row>32</xdr:row>
      <xdr:rowOff>104775</xdr:rowOff>
    </xdr:to>
    <xdr:sp>
      <xdr:nvSpPr>
        <xdr:cNvPr id="4" name="Straight Connector 125"/>
        <xdr:cNvSpPr>
          <a:spLocks/>
        </xdr:cNvSpPr>
      </xdr:nvSpPr>
      <xdr:spPr>
        <a:xfrm flipH="1">
          <a:off x="2962275" y="2362200"/>
          <a:ext cx="9525" cy="3590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19</xdr:row>
      <xdr:rowOff>38100</xdr:rowOff>
    </xdr:from>
    <xdr:to>
      <xdr:col>7</xdr:col>
      <xdr:colOff>57150</xdr:colOff>
      <xdr:row>19</xdr:row>
      <xdr:rowOff>38100</xdr:rowOff>
    </xdr:to>
    <xdr:sp>
      <xdr:nvSpPr>
        <xdr:cNvPr id="5" name="Straight Arrow Connector 127"/>
        <xdr:cNvSpPr>
          <a:spLocks/>
        </xdr:cNvSpPr>
      </xdr:nvSpPr>
      <xdr:spPr>
        <a:xfrm flipV="1">
          <a:off x="2952750" y="3648075"/>
          <a:ext cx="3238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15</xdr:row>
      <xdr:rowOff>152400</xdr:rowOff>
    </xdr:from>
    <xdr:to>
      <xdr:col>6</xdr:col>
      <xdr:colOff>428625</xdr:colOff>
      <xdr:row>15</xdr:row>
      <xdr:rowOff>152400</xdr:rowOff>
    </xdr:to>
    <xdr:sp>
      <xdr:nvSpPr>
        <xdr:cNvPr id="6" name="Straight Arrow Connector 128"/>
        <xdr:cNvSpPr>
          <a:spLocks/>
        </xdr:cNvSpPr>
      </xdr:nvSpPr>
      <xdr:spPr>
        <a:xfrm>
          <a:off x="2952750" y="2990850"/>
          <a:ext cx="2476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28575</xdr:colOff>
      <xdr:row>15</xdr:row>
      <xdr:rowOff>9525</xdr:rowOff>
    </xdr:to>
    <xdr:sp>
      <xdr:nvSpPr>
        <xdr:cNvPr id="7" name="Straight Connector 129"/>
        <xdr:cNvSpPr>
          <a:spLocks/>
        </xdr:cNvSpPr>
      </xdr:nvSpPr>
      <xdr:spPr>
        <a:xfrm>
          <a:off x="7239000" y="2847975"/>
          <a:ext cx="28575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15</xdr:row>
      <xdr:rowOff>28575</xdr:rowOff>
    </xdr:from>
    <xdr:to>
      <xdr:col>12</xdr:col>
      <xdr:colOff>76200</xdr:colOff>
      <xdr:row>33</xdr:row>
      <xdr:rowOff>19050</xdr:rowOff>
    </xdr:to>
    <xdr:sp>
      <xdr:nvSpPr>
        <xdr:cNvPr id="8" name="Straight Connector 130"/>
        <xdr:cNvSpPr>
          <a:spLocks/>
        </xdr:cNvSpPr>
      </xdr:nvSpPr>
      <xdr:spPr>
        <a:xfrm>
          <a:off x="7296150" y="2867025"/>
          <a:ext cx="19050" cy="3143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819150</xdr:colOff>
      <xdr:row>13</xdr:row>
      <xdr:rowOff>38100</xdr:rowOff>
    </xdr:from>
    <xdr:to>
      <xdr:col>10</xdr:col>
      <xdr:colOff>828675</xdr:colOff>
      <xdr:row>13</xdr:row>
      <xdr:rowOff>190500</xdr:rowOff>
    </xdr:to>
    <xdr:sp>
      <xdr:nvSpPr>
        <xdr:cNvPr id="9" name="Straight Arrow Connector 131"/>
        <xdr:cNvSpPr>
          <a:spLocks/>
        </xdr:cNvSpPr>
      </xdr:nvSpPr>
      <xdr:spPr>
        <a:xfrm flipH="1">
          <a:off x="6305550" y="2419350"/>
          <a:ext cx="9525" cy="1524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19</xdr:row>
      <xdr:rowOff>123825</xdr:rowOff>
    </xdr:from>
    <xdr:to>
      <xdr:col>12</xdr:col>
      <xdr:colOff>47625</xdr:colOff>
      <xdr:row>19</xdr:row>
      <xdr:rowOff>123825</xdr:rowOff>
    </xdr:to>
    <xdr:sp>
      <xdr:nvSpPr>
        <xdr:cNvPr id="10" name="Straight Arrow Connector 132"/>
        <xdr:cNvSpPr>
          <a:spLocks/>
        </xdr:cNvSpPr>
      </xdr:nvSpPr>
      <xdr:spPr>
        <a:xfrm flipH="1">
          <a:off x="7229475" y="3733800"/>
          <a:ext cx="571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24</xdr:row>
      <xdr:rowOff>0</xdr:rowOff>
    </xdr:from>
    <xdr:to>
      <xdr:col>12</xdr:col>
      <xdr:colOff>19050</xdr:colOff>
      <xdr:row>24</xdr:row>
      <xdr:rowOff>19050</xdr:rowOff>
    </xdr:to>
    <xdr:sp>
      <xdr:nvSpPr>
        <xdr:cNvPr id="11" name="Straight Arrow Connector 133"/>
        <xdr:cNvSpPr>
          <a:spLocks/>
        </xdr:cNvSpPr>
      </xdr:nvSpPr>
      <xdr:spPr>
        <a:xfrm flipH="1">
          <a:off x="7229475" y="4391025"/>
          <a:ext cx="28575" cy="19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27</xdr:row>
      <xdr:rowOff>85725</xdr:rowOff>
    </xdr:from>
    <xdr:to>
      <xdr:col>12</xdr:col>
      <xdr:colOff>38100</xdr:colOff>
      <xdr:row>27</xdr:row>
      <xdr:rowOff>85725</xdr:rowOff>
    </xdr:to>
    <xdr:sp>
      <xdr:nvSpPr>
        <xdr:cNvPr id="12" name="Straight Arrow Connector 134"/>
        <xdr:cNvSpPr>
          <a:spLocks/>
        </xdr:cNvSpPr>
      </xdr:nvSpPr>
      <xdr:spPr>
        <a:xfrm flipH="1">
          <a:off x="7191375" y="5057775"/>
          <a:ext cx="857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990600</xdr:colOff>
      <xdr:row>13</xdr:row>
      <xdr:rowOff>57150</xdr:rowOff>
    </xdr:from>
    <xdr:to>
      <xdr:col>14</xdr:col>
      <xdr:colOff>1028700</xdr:colOff>
      <xdr:row>13</xdr:row>
      <xdr:rowOff>209550</xdr:rowOff>
    </xdr:to>
    <xdr:sp>
      <xdr:nvSpPr>
        <xdr:cNvPr id="13" name="Straight Arrow Connector 135"/>
        <xdr:cNvSpPr>
          <a:spLocks/>
        </xdr:cNvSpPr>
      </xdr:nvSpPr>
      <xdr:spPr>
        <a:xfrm>
          <a:off x="8486775" y="2438400"/>
          <a:ext cx="38100" cy="1524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15</xdr:row>
      <xdr:rowOff>85725</xdr:rowOff>
    </xdr:from>
    <xdr:to>
      <xdr:col>17</xdr:col>
      <xdr:colOff>38100</xdr:colOff>
      <xdr:row>27</xdr:row>
      <xdr:rowOff>123825</xdr:rowOff>
    </xdr:to>
    <xdr:sp>
      <xdr:nvSpPr>
        <xdr:cNvPr id="14" name="Straight Connector 136"/>
        <xdr:cNvSpPr>
          <a:spLocks/>
        </xdr:cNvSpPr>
      </xdr:nvSpPr>
      <xdr:spPr>
        <a:xfrm>
          <a:off x="9829800" y="2924175"/>
          <a:ext cx="9525" cy="2171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15</xdr:row>
      <xdr:rowOff>85725</xdr:rowOff>
    </xdr:from>
    <xdr:to>
      <xdr:col>17</xdr:col>
      <xdr:colOff>28575</xdr:colOff>
      <xdr:row>15</xdr:row>
      <xdr:rowOff>95250</xdr:rowOff>
    </xdr:to>
    <xdr:sp>
      <xdr:nvSpPr>
        <xdr:cNvPr id="15" name="Straight Connector 137"/>
        <xdr:cNvSpPr>
          <a:spLocks/>
        </xdr:cNvSpPr>
      </xdr:nvSpPr>
      <xdr:spPr>
        <a:xfrm flipV="1">
          <a:off x="9620250" y="2924175"/>
          <a:ext cx="2095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47625</xdr:rowOff>
    </xdr:from>
    <xdr:to>
      <xdr:col>16</xdr:col>
      <xdr:colOff>142875</xdr:colOff>
      <xdr:row>19</xdr:row>
      <xdr:rowOff>47625</xdr:rowOff>
    </xdr:to>
    <xdr:sp>
      <xdr:nvSpPr>
        <xdr:cNvPr id="16" name="Straight Arrow Connector 138"/>
        <xdr:cNvSpPr>
          <a:spLocks/>
        </xdr:cNvSpPr>
      </xdr:nvSpPr>
      <xdr:spPr>
        <a:xfrm flipH="1">
          <a:off x="9629775" y="3657600"/>
          <a:ext cx="1238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209550</xdr:colOff>
      <xdr:row>23</xdr:row>
      <xdr:rowOff>85725</xdr:rowOff>
    </xdr:from>
    <xdr:to>
      <xdr:col>16</xdr:col>
      <xdr:colOff>171450</xdr:colOff>
      <xdr:row>23</xdr:row>
      <xdr:rowOff>85725</xdr:rowOff>
    </xdr:to>
    <xdr:sp>
      <xdr:nvSpPr>
        <xdr:cNvPr id="17" name="Straight Arrow Connector 139"/>
        <xdr:cNvSpPr>
          <a:spLocks/>
        </xdr:cNvSpPr>
      </xdr:nvSpPr>
      <xdr:spPr>
        <a:xfrm flipH="1">
          <a:off x="9582150" y="4324350"/>
          <a:ext cx="2000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228600</xdr:colOff>
      <xdr:row>27</xdr:row>
      <xdr:rowOff>95250</xdr:rowOff>
    </xdr:from>
    <xdr:to>
      <xdr:col>16</xdr:col>
      <xdr:colOff>171450</xdr:colOff>
      <xdr:row>27</xdr:row>
      <xdr:rowOff>104775</xdr:rowOff>
    </xdr:to>
    <xdr:sp>
      <xdr:nvSpPr>
        <xdr:cNvPr id="18" name="Straight Arrow Connector 140"/>
        <xdr:cNvSpPr>
          <a:spLocks/>
        </xdr:cNvSpPr>
      </xdr:nvSpPr>
      <xdr:spPr>
        <a:xfrm flipH="1">
          <a:off x="9601200" y="5067300"/>
          <a:ext cx="180975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32</xdr:row>
      <xdr:rowOff>142875</xdr:rowOff>
    </xdr:from>
    <xdr:to>
      <xdr:col>6</xdr:col>
      <xdr:colOff>428625</xdr:colOff>
      <xdr:row>33</xdr:row>
      <xdr:rowOff>0</xdr:rowOff>
    </xdr:to>
    <xdr:sp>
      <xdr:nvSpPr>
        <xdr:cNvPr id="19" name="Straight Arrow Connector 141"/>
        <xdr:cNvSpPr>
          <a:spLocks/>
        </xdr:cNvSpPr>
      </xdr:nvSpPr>
      <xdr:spPr>
        <a:xfrm>
          <a:off x="2924175" y="5991225"/>
          <a:ext cx="2762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32</xdr:row>
      <xdr:rowOff>142875</xdr:rowOff>
    </xdr:from>
    <xdr:to>
      <xdr:col>12</xdr:col>
      <xdr:colOff>47625</xdr:colOff>
      <xdr:row>33</xdr:row>
      <xdr:rowOff>0</xdr:rowOff>
    </xdr:to>
    <xdr:sp>
      <xdr:nvSpPr>
        <xdr:cNvPr id="20" name="Straight Arrow Connector 206"/>
        <xdr:cNvSpPr>
          <a:spLocks/>
        </xdr:cNvSpPr>
      </xdr:nvSpPr>
      <xdr:spPr>
        <a:xfrm flipH="1">
          <a:off x="7229475" y="5991225"/>
          <a:ext cx="571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838200</xdr:colOff>
      <xdr:row>17</xdr:row>
      <xdr:rowOff>19050</xdr:rowOff>
    </xdr:from>
    <xdr:to>
      <xdr:col>10</xdr:col>
      <xdr:colOff>838200</xdr:colOff>
      <xdr:row>18</xdr:row>
      <xdr:rowOff>9525</xdr:rowOff>
    </xdr:to>
    <xdr:sp>
      <xdr:nvSpPr>
        <xdr:cNvPr id="1" name="Conector drept cu săgeată 4"/>
        <xdr:cNvSpPr>
          <a:spLocks/>
        </xdr:cNvSpPr>
      </xdr:nvSpPr>
      <xdr:spPr>
        <a:xfrm>
          <a:off x="7305675" y="3333750"/>
          <a:ext cx="0" cy="18097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1076325</xdr:colOff>
      <xdr:row>15</xdr:row>
      <xdr:rowOff>247650</xdr:rowOff>
    </xdr:from>
    <xdr:to>
      <xdr:col>2</xdr:col>
      <xdr:colOff>1076325</xdr:colOff>
      <xdr:row>18</xdr:row>
      <xdr:rowOff>28575</xdr:rowOff>
    </xdr:to>
    <xdr:sp>
      <xdr:nvSpPr>
        <xdr:cNvPr id="2" name="Conector drept cu săgeată 50"/>
        <xdr:cNvSpPr>
          <a:spLocks/>
        </xdr:cNvSpPr>
      </xdr:nvSpPr>
      <xdr:spPr>
        <a:xfrm>
          <a:off x="1685925" y="3038475"/>
          <a:ext cx="0" cy="4953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28575</xdr:rowOff>
    </xdr:from>
    <xdr:to>
      <xdr:col>18</xdr:col>
      <xdr:colOff>19050</xdr:colOff>
      <xdr:row>43</xdr:row>
      <xdr:rowOff>171450</xdr:rowOff>
    </xdr:to>
    <xdr:sp>
      <xdr:nvSpPr>
        <xdr:cNvPr id="3" name="Conector drept 66"/>
        <xdr:cNvSpPr>
          <a:spLocks/>
        </xdr:cNvSpPr>
      </xdr:nvSpPr>
      <xdr:spPr>
        <a:xfrm>
          <a:off x="10944225" y="3724275"/>
          <a:ext cx="19050" cy="479107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695325</xdr:colOff>
      <xdr:row>15</xdr:row>
      <xdr:rowOff>200025</xdr:rowOff>
    </xdr:from>
    <xdr:to>
      <xdr:col>15</xdr:col>
      <xdr:colOff>704850</xdr:colOff>
      <xdr:row>18</xdr:row>
      <xdr:rowOff>19050</xdr:rowOff>
    </xdr:to>
    <xdr:sp>
      <xdr:nvSpPr>
        <xdr:cNvPr id="4" name="Conector drept cu săgeată 4"/>
        <xdr:cNvSpPr>
          <a:spLocks/>
        </xdr:cNvSpPr>
      </xdr:nvSpPr>
      <xdr:spPr>
        <a:xfrm>
          <a:off x="9753600" y="2990850"/>
          <a:ext cx="9525" cy="5334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809625</xdr:colOff>
      <xdr:row>12</xdr:row>
      <xdr:rowOff>19050</xdr:rowOff>
    </xdr:from>
    <xdr:to>
      <xdr:col>10</xdr:col>
      <xdr:colOff>819150</xdr:colOff>
      <xdr:row>14</xdr:row>
      <xdr:rowOff>19050</xdr:rowOff>
    </xdr:to>
    <xdr:sp>
      <xdr:nvSpPr>
        <xdr:cNvPr id="5" name="Conector drept cu săgeată 4"/>
        <xdr:cNvSpPr>
          <a:spLocks/>
        </xdr:cNvSpPr>
      </xdr:nvSpPr>
      <xdr:spPr>
        <a:xfrm flipH="1">
          <a:off x="7277100" y="2286000"/>
          <a:ext cx="9525" cy="3810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1076325</xdr:colOff>
      <xdr:row>15</xdr:row>
      <xdr:rowOff>238125</xdr:rowOff>
    </xdr:from>
    <xdr:to>
      <xdr:col>6</xdr:col>
      <xdr:colOff>0</xdr:colOff>
      <xdr:row>15</xdr:row>
      <xdr:rowOff>257175</xdr:rowOff>
    </xdr:to>
    <xdr:sp>
      <xdr:nvSpPr>
        <xdr:cNvPr id="6" name="Conector drept 62"/>
        <xdr:cNvSpPr>
          <a:spLocks/>
        </xdr:cNvSpPr>
      </xdr:nvSpPr>
      <xdr:spPr>
        <a:xfrm flipH="1" flipV="1">
          <a:off x="1685925" y="3028950"/>
          <a:ext cx="2076450" cy="1905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123825</xdr:rowOff>
    </xdr:from>
    <xdr:to>
      <xdr:col>1</xdr:col>
      <xdr:colOff>295275</xdr:colOff>
      <xdr:row>19</xdr:row>
      <xdr:rowOff>123825</xdr:rowOff>
    </xdr:to>
    <xdr:sp>
      <xdr:nvSpPr>
        <xdr:cNvPr id="7" name="Conector drept 9"/>
        <xdr:cNvSpPr>
          <a:spLocks/>
        </xdr:cNvSpPr>
      </xdr:nvSpPr>
      <xdr:spPr>
        <a:xfrm>
          <a:off x="304800" y="3819525"/>
          <a:ext cx="285750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714375</xdr:colOff>
      <xdr:row>21</xdr:row>
      <xdr:rowOff>0</xdr:rowOff>
    </xdr:from>
    <xdr:to>
      <xdr:col>15</xdr:col>
      <xdr:colOff>714375</xdr:colOff>
      <xdr:row>22</xdr:row>
      <xdr:rowOff>38100</xdr:rowOff>
    </xdr:to>
    <xdr:sp>
      <xdr:nvSpPr>
        <xdr:cNvPr id="8" name="Conector drept cu săgeată 4"/>
        <xdr:cNvSpPr>
          <a:spLocks/>
        </xdr:cNvSpPr>
      </xdr:nvSpPr>
      <xdr:spPr>
        <a:xfrm>
          <a:off x="9772650" y="4076700"/>
          <a:ext cx="0" cy="2286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77</xdr:row>
      <xdr:rowOff>142875</xdr:rowOff>
    </xdr:from>
    <xdr:to>
      <xdr:col>10</xdr:col>
      <xdr:colOff>219075</xdr:colOff>
      <xdr:row>77</xdr:row>
      <xdr:rowOff>142875</xdr:rowOff>
    </xdr:to>
    <xdr:sp>
      <xdr:nvSpPr>
        <xdr:cNvPr id="9" name="Conector drept cu săgeată 68"/>
        <xdr:cNvSpPr>
          <a:spLocks/>
        </xdr:cNvSpPr>
      </xdr:nvSpPr>
      <xdr:spPr>
        <a:xfrm flipH="1" flipV="1">
          <a:off x="6286500" y="15030450"/>
          <a:ext cx="40005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762000</xdr:colOff>
      <xdr:row>77</xdr:row>
      <xdr:rowOff>85725</xdr:rowOff>
    </xdr:from>
    <xdr:to>
      <xdr:col>10</xdr:col>
      <xdr:colOff>1323975</xdr:colOff>
      <xdr:row>77</xdr:row>
      <xdr:rowOff>85725</xdr:rowOff>
    </xdr:to>
    <xdr:sp>
      <xdr:nvSpPr>
        <xdr:cNvPr id="10" name="Conector drept cu săgeată 68"/>
        <xdr:cNvSpPr>
          <a:spLocks/>
        </xdr:cNvSpPr>
      </xdr:nvSpPr>
      <xdr:spPr>
        <a:xfrm flipH="1" flipV="1">
          <a:off x="7229475" y="14973300"/>
          <a:ext cx="56197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1076325</xdr:colOff>
      <xdr:row>21</xdr:row>
      <xdr:rowOff>38100</xdr:rowOff>
    </xdr:from>
    <xdr:to>
      <xdr:col>2</xdr:col>
      <xdr:colOff>1076325</xdr:colOff>
      <xdr:row>22</xdr:row>
      <xdr:rowOff>38100</xdr:rowOff>
    </xdr:to>
    <xdr:sp>
      <xdr:nvSpPr>
        <xdr:cNvPr id="11" name="Conector drept cu săgeată 4"/>
        <xdr:cNvSpPr>
          <a:spLocks/>
        </xdr:cNvSpPr>
      </xdr:nvSpPr>
      <xdr:spPr>
        <a:xfrm>
          <a:off x="1685925" y="4114800"/>
          <a:ext cx="0" cy="1905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1581150</xdr:colOff>
      <xdr:row>15</xdr:row>
      <xdr:rowOff>219075</xdr:rowOff>
    </xdr:from>
    <xdr:to>
      <xdr:col>9</xdr:col>
      <xdr:colOff>323850</xdr:colOff>
      <xdr:row>15</xdr:row>
      <xdr:rowOff>228600</xdr:rowOff>
    </xdr:to>
    <xdr:sp>
      <xdr:nvSpPr>
        <xdr:cNvPr id="12" name="Conector drept cu săgeată 58"/>
        <xdr:cNvSpPr>
          <a:spLocks/>
        </xdr:cNvSpPr>
      </xdr:nvSpPr>
      <xdr:spPr>
        <a:xfrm flipH="1">
          <a:off x="5343525" y="3009900"/>
          <a:ext cx="1095375" cy="95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24</xdr:row>
      <xdr:rowOff>47625</xdr:rowOff>
    </xdr:from>
    <xdr:to>
      <xdr:col>13</xdr:col>
      <xdr:colOff>85725</xdr:colOff>
      <xdr:row>24</xdr:row>
      <xdr:rowOff>57150</xdr:rowOff>
    </xdr:to>
    <xdr:sp>
      <xdr:nvSpPr>
        <xdr:cNvPr id="13" name="Conector drept cu săgeată 4"/>
        <xdr:cNvSpPr>
          <a:spLocks/>
        </xdr:cNvSpPr>
      </xdr:nvSpPr>
      <xdr:spPr>
        <a:xfrm flipH="1">
          <a:off x="8477250" y="4695825"/>
          <a:ext cx="266700" cy="95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257175</xdr:rowOff>
    </xdr:from>
    <xdr:to>
      <xdr:col>5</xdr:col>
      <xdr:colOff>9525</xdr:colOff>
      <xdr:row>43</xdr:row>
      <xdr:rowOff>161925</xdr:rowOff>
    </xdr:to>
    <xdr:sp>
      <xdr:nvSpPr>
        <xdr:cNvPr id="14" name="Conector drept 66"/>
        <xdr:cNvSpPr>
          <a:spLocks/>
        </xdr:cNvSpPr>
      </xdr:nvSpPr>
      <xdr:spPr>
        <a:xfrm flipH="1">
          <a:off x="3514725" y="3048000"/>
          <a:ext cx="9525" cy="545782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419100</xdr:colOff>
      <xdr:row>31</xdr:row>
      <xdr:rowOff>114300</xdr:rowOff>
    </xdr:from>
    <xdr:to>
      <xdr:col>17</xdr:col>
      <xdr:colOff>285750</xdr:colOff>
      <xdr:row>31</xdr:row>
      <xdr:rowOff>114300</xdr:rowOff>
    </xdr:to>
    <xdr:sp>
      <xdr:nvSpPr>
        <xdr:cNvPr id="15" name="Conector drept cu săgeată 74"/>
        <xdr:cNvSpPr>
          <a:spLocks/>
        </xdr:cNvSpPr>
      </xdr:nvSpPr>
      <xdr:spPr>
        <a:xfrm flipH="1" flipV="1">
          <a:off x="10620375" y="6153150"/>
          <a:ext cx="30480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15</xdr:row>
      <xdr:rowOff>219075</xdr:rowOff>
    </xdr:from>
    <xdr:to>
      <xdr:col>13</xdr:col>
      <xdr:colOff>76200</xdr:colOff>
      <xdr:row>43</xdr:row>
      <xdr:rowOff>180975</xdr:rowOff>
    </xdr:to>
    <xdr:sp>
      <xdr:nvSpPr>
        <xdr:cNvPr id="16" name="Conector drept 66"/>
        <xdr:cNvSpPr>
          <a:spLocks/>
        </xdr:cNvSpPr>
      </xdr:nvSpPr>
      <xdr:spPr>
        <a:xfrm>
          <a:off x="8724900" y="3009900"/>
          <a:ext cx="9525" cy="551497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333375</xdr:colOff>
      <xdr:row>28</xdr:row>
      <xdr:rowOff>28575</xdr:rowOff>
    </xdr:from>
    <xdr:to>
      <xdr:col>13</xdr:col>
      <xdr:colOff>57150</xdr:colOff>
      <xdr:row>28</xdr:row>
      <xdr:rowOff>38100</xdr:rowOff>
    </xdr:to>
    <xdr:sp>
      <xdr:nvSpPr>
        <xdr:cNvPr id="17" name="Conector drept cu săgeată 4"/>
        <xdr:cNvSpPr>
          <a:spLocks/>
        </xdr:cNvSpPr>
      </xdr:nvSpPr>
      <xdr:spPr>
        <a:xfrm flipH="1">
          <a:off x="8458200" y="5429250"/>
          <a:ext cx="257175" cy="95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323850</xdr:colOff>
      <xdr:row>32</xdr:row>
      <xdr:rowOff>19050</xdr:rowOff>
    </xdr:from>
    <xdr:to>
      <xdr:col>13</xdr:col>
      <xdr:colOff>57150</xdr:colOff>
      <xdr:row>32</xdr:row>
      <xdr:rowOff>28575</xdr:rowOff>
    </xdr:to>
    <xdr:sp>
      <xdr:nvSpPr>
        <xdr:cNvPr id="18" name="Conector drept cu săgeată 4"/>
        <xdr:cNvSpPr>
          <a:spLocks/>
        </xdr:cNvSpPr>
      </xdr:nvSpPr>
      <xdr:spPr>
        <a:xfrm flipH="1">
          <a:off x="8448675" y="6324600"/>
          <a:ext cx="266700" cy="95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19050</xdr:rowOff>
    </xdr:from>
    <xdr:to>
      <xdr:col>13</xdr:col>
      <xdr:colOff>66675</xdr:colOff>
      <xdr:row>36</xdr:row>
      <xdr:rowOff>19050</xdr:rowOff>
    </xdr:to>
    <xdr:sp>
      <xdr:nvSpPr>
        <xdr:cNvPr id="19" name="Conector drept cu săgeată 4"/>
        <xdr:cNvSpPr>
          <a:spLocks/>
        </xdr:cNvSpPr>
      </xdr:nvSpPr>
      <xdr:spPr>
        <a:xfrm flipH="1">
          <a:off x="8458200" y="7086600"/>
          <a:ext cx="26670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114300</xdr:rowOff>
    </xdr:from>
    <xdr:to>
      <xdr:col>13</xdr:col>
      <xdr:colOff>66675</xdr:colOff>
      <xdr:row>39</xdr:row>
      <xdr:rowOff>123825</xdr:rowOff>
    </xdr:to>
    <xdr:sp>
      <xdr:nvSpPr>
        <xdr:cNvPr id="20" name="Conector drept cu săgeată 4"/>
        <xdr:cNvSpPr>
          <a:spLocks/>
        </xdr:cNvSpPr>
      </xdr:nvSpPr>
      <xdr:spPr>
        <a:xfrm flipH="1">
          <a:off x="8458200" y="7724775"/>
          <a:ext cx="266700" cy="95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43</xdr:row>
      <xdr:rowOff>171450</xdr:rowOff>
    </xdr:from>
    <xdr:to>
      <xdr:col>13</xdr:col>
      <xdr:colOff>76200</xdr:colOff>
      <xdr:row>43</xdr:row>
      <xdr:rowOff>171450</xdr:rowOff>
    </xdr:to>
    <xdr:sp>
      <xdr:nvSpPr>
        <xdr:cNvPr id="21" name="Conector drept cu săgeată 4"/>
        <xdr:cNvSpPr>
          <a:spLocks/>
        </xdr:cNvSpPr>
      </xdr:nvSpPr>
      <xdr:spPr>
        <a:xfrm flipH="1">
          <a:off x="8467725" y="8515350"/>
          <a:ext cx="26670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15</xdr:row>
      <xdr:rowOff>200025</xdr:rowOff>
    </xdr:from>
    <xdr:to>
      <xdr:col>15</xdr:col>
      <xdr:colOff>695325</xdr:colOff>
      <xdr:row>15</xdr:row>
      <xdr:rowOff>209550</xdr:rowOff>
    </xdr:to>
    <xdr:sp>
      <xdr:nvSpPr>
        <xdr:cNvPr id="22" name="Conector drept 40"/>
        <xdr:cNvSpPr>
          <a:spLocks/>
        </xdr:cNvSpPr>
      </xdr:nvSpPr>
      <xdr:spPr>
        <a:xfrm flipH="1" flipV="1">
          <a:off x="8477250" y="2990850"/>
          <a:ext cx="1276350" cy="952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39</xdr:row>
      <xdr:rowOff>95250</xdr:rowOff>
    </xdr:from>
    <xdr:to>
      <xdr:col>5</xdr:col>
      <xdr:colOff>28575</xdr:colOff>
      <xdr:row>39</xdr:row>
      <xdr:rowOff>95250</xdr:rowOff>
    </xdr:to>
    <xdr:sp>
      <xdr:nvSpPr>
        <xdr:cNvPr id="23" name="Conector drept cu săgeată 58"/>
        <xdr:cNvSpPr>
          <a:spLocks/>
        </xdr:cNvSpPr>
      </xdr:nvSpPr>
      <xdr:spPr>
        <a:xfrm flipH="1">
          <a:off x="3267075" y="7705725"/>
          <a:ext cx="27622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40</xdr:row>
      <xdr:rowOff>114300</xdr:rowOff>
    </xdr:from>
    <xdr:to>
      <xdr:col>6</xdr:col>
      <xdr:colOff>0</xdr:colOff>
      <xdr:row>40</xdr:row>
      <xdr:rowOff>114300</xdr:rowOff>
    </xdr:to>
    <xdr:sp>
      <xdr:nvSpPr>
        <xdr:cNvPr id="24" name="Conector drept cu săgeată 4"/>
        <xdr:cNvSpPr>
          <a:spLocks/>
        </xdr:cNvSpPr>
      </xdr:nvSpPr>
      <xdr:spPr>
        <a:xfrm>
          <a:off x="3495675" y="7886700"/>
          <a:ext cx="26670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43</xdr:row>
      <xdr:rowOff>161925</xdr:rowOff>
    </xdr:from>
    <xdr:to>
      <xdr:col>6</xdr:col>
      <xdr:colOff>9525</xdr:colOff>
      <xdr:row>43</xdr:row>
      <xdr:rowOff>161925</xdr:rowOff>
    </xdr:to>
    <xdr:sp>
      <xdr:nvSpPr>
        <xdr:cNvPr id="25" name="Conector drept cu săgeată 4"/>
        <xdr:cNvSpPr>
          <a:spLocks/>
        </xdr:cNvSpPr>
      </xdr:nvSpPr>
      <xdr:spPr>
        <a:xfrm>
          <a:off x="3505200" y="8505825"/>
          <a:ext cx="26670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342900</xdr:colOff>
      <xdr:row>15</xdr:row>
      <xdr:rowOff>228600</xdr:rowOff>
    </xdr:from>
    <xdr:to>
      <xdr:col>8</xdr:col>
      <xdr:colOff>342900</xdr:colOff>
      <xdr:row>36</xdr:row>
      <xdr:rowOff>19050</xdr:rowOff>
    </xdr:to>
    <xdr:sp>
      <xdr:nvSpPr>
        <xdr:cNvPr id="26" name="Conector drept 66"/>
        <xdr:cNvSpPr>
          <a:spLocks/>
        </xdr:cNvSpPr>
      </xdr:nvSpPr>
      <xdr:spPr>
        <a:xfrm>
          <a:off x="6105525" y="3019425"/>
          <a:ext cx="0" cy="406717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114300</xdr:rowOff>
    </xdr:from>
    <xdr:to>
      <xdr:col>9</xdr:col>
      <xdr:colOff>19050</xdr:colOff>
      <xdr:row>23</xdr:row>
      <xdr:rowOff>123825</xdr:rowOff>
    </xdr:to>
    <xdr:sp>
      <xdr:nvSpPr>
        <xdr:cNvPr id="27" name="Conector drept cu săgeată 4"/>
        <xdr:cNvSpPr>
          <a:spLocks/>
        </xdr:cNvSpPr>
      </xdr:nvSpPr>
      <xdr:spPr>
        <a:xfrm flipH="1">
          <a:off x="5772150" y="4572000"/>
          <a:ext cx="361950" cy="95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685800</xdr:colOff>
      <xdr:row>25</xdr:row>
      <xdr:rowOff>28575</xdr:rowOff>
    </xdr:from>
    <xdr:to>
      <xdr:col>15</xdr:col>
      <xdr:colOff>695325</xdr:colOff>
      <xdr:row>26</xdr:row>
      <xdr:rowOff>28575</xdr:rowOff>
    </xdr:to>
    <xdr:sp>
      <xdr:nvSpPr>
        <xdr:cNvPr id="28" name="Conector drept cu săgeată 4"/>
        <xdr:cNvSpPr>
          <a:spLocks/>
        </xdr:cNvSpPr>
      </xdr:nvSpPr>
      <xdr:spPr>
        <a:xfrm>
          <a:off x="9744075" y="4867275"/>
          <a:ext cx="9525" cy="1905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19050</xdr:rowOff>
    </xdr:from>
    <xdr:to>
      <xdr:col>18</xdr:col>
      <xdr:colOff>28575</xdr:colOff>
      <xdr:row>19</xdr:row>
      <xdr:rowOff>19050</xdr:rowOff>
    </xdr:to>
    <xdr:sp>
      <xdr:nvSpPr>
        <xdr:cNvPr id="29" name="Conector drept 40"/>
        <xdr:cNvSpPr>
          <a:spLocks/>
        </xdr:cNvSpPr>
      </xdr:nvSpPr>
      <xdr:spPr>
        <a:xfrm flipH="1">
          <a:off x="10639425" y="3714750"/>
          <a:ext cx="333375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133350</xdr:rowOff>
    </xdr:from>
    <xdr:to>
      <xdr:col>9</xdr:col>
      <xdr:colOff>9525</xdr:colOff>
      <xdr:row>19</xdr:row>
      <xdr:rowOff>142875</xdr:rowOff>
    </xdr:to>
    <xdr:sp>
      <xdr:nvSpPr>
        <xdr:cNvPr id="30" name="Conector drept cu săgeată 4"/>
        <xdr:cNvSpPr>
          <a:spLocks/>
        </xdr:cNvSpPr>
      </xdr:nvSpPr>
      <xdr:spPr>
        <a:xfrm flipH="1">
          <a:off x="5772150" y="3829050"/>
          <a:ext cx="352425" cy="95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114300</xdr:rowOff>
    </xdr:from>
    <xdr:to>
      <xdr:col>9</xdr:col>
      <xdr:colOff>9525</xdr:colOff>
      <xdr:row>27</xdr:row>
      <xdr:rowOff>123825</xdr:rowOff>
    </xdr:to>
    <xdr:sp>
      <xdr:nvSpPr>
        <xdr:cNvPr id="31" name="Conector drept cu săgeată 4"/>
        <xdr:cNvSpPr>
          <a:spLocks/>
        </xdr:cNvSpPr>
      </xdr:nvSpPr>
      <xdr:spPr>
        <a:xfrm flipH="1">
          <a:off x="5772150" y="5334000"/>
          <a:ext cx="352425" cy="95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171450</xdr:rowOff>
    </xdr:from>
    <xdr:to>
      <xdr:col>9</xdr:col>
      <xdr:colOff>9525</xdr:colOff>
      <xdr:row>30</xdr:row>
      <xdr:rowOff>180975</xdr:rowOff>
    </xdr:to>
    <xdr:sp>
      <xdr:nvSpPr>
        <xdr:cNvPr id="32" name="Conector drept cu săgeată 4"/>
        <xdr:cNvSpPr>
          <a:spLocks/>
        </xdr:cNvSpPr>
      </xdr:nvSpPr>
      <xdr:spPr>
        <a:xfrm flipH="1">
          <a:off x="5772150" y="6019800"/>
          <a:ext cx="352425" cy="95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1</xdr:col>
      <xdr:colOff>295275</xdr:colOff>
      <xdr:row>27</xdr:row>
      <xdr:rowOff>114300</xdr:rowOff>
    </xdr:to>
    <xdr:sp>
      <xdr:nvSpPr>
        <xdr:cNvPr id="33" name="Conector drept cu săgeată 4"/>
        <xdr:cNvSpPr>
          <a:spLocks/>
        </xdr:cNvSpPr>
      </xdr:nvSpPr>
      <xdr:spPr>
        <a:xfrm flipV="1">
          <a:off x="295275" y="5334000"/>
          <a:ext cx="29527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123825</xdr:rowOff>
    </xdr:from>
    <xdr:to>
      <xdr:col>1</xdr:col>
      <xdr:colOff>295275</xdr:colOff>
      <xdr:row>31</xdr:row>
      <xdr:rowOff>123825</xdr:rowOff>
    </xdr:to>
    <xdr:sp>
      <xdr:nvSpPr>
        <xdr:cNvPr id="34" name="Conector drept cu săgeată 4"/>
        <xdr:cNvSpPr>
          <a:spLocks/>
        </xdr:cNvSpPr>
      </xdr:nvSpPr>
      <xdr:spPr>
        <a:xfrm flipV="1">
          <a:off x="295275" y="6162675"/>
          <a:ext cx="29527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57150</xdr:rowOff>
    </xdr:from>
    <xdr:to>
      <xdr:col>2</xdr:col>
      <xdr:colOff>9525</xdr:colOff>
      <xdr:row>35</xdr:row>
      <xdr:rowOff>57150</xdr:rowOff>
    </xdr:to>
    <xdr:sp>
      <xdr:nvSpPr>
        <xdr:cNvPr id="35" name="Conector drept cu săgeată 4"/>
        <xdr:cNvSpPr>
          <a:spLocks/>
        </xdr:cNvSpPr>
      </xdr:nvSpPr>
      <xdr:spPr>
        <a:xfrm flipV="1">
          <a:off x="314325" y="6962775"/>
          <a:ext cx="30480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9525</xdr:colOff>
      <xdr:row>35</xdr:row>
      <xdr:rowOff>57150</xdr:rowOff>
    </xdr:to>
    <xdr:sp>
      <xdr:nvSpPr>
        <xdr:cNvPr id="36" name="Conector drept 66"/>
        <xdr:cNvSpPr>
          <a:spLocks/>
        </xdr:cNvSpPr>
      </xdr:nvSpPr>
      <xdr:spPr>
        <a:xfrm flipH="1">
          <a:off x="295275" y="3810000"/>
          <a:ext cx="9525" cy="315277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39</xdr:row>
      <xdr:rowOff>95250</xdr:rowOff>
    </xdr:from>
    <xdr:to>
      <xdr:col>18</xdr:col>
      <xdr:colOff>9525</xdr:colOff>
      <xdr:row>39</xdr:row>
      <xdr:rowOff>95250</xdr:rowOff>
    </xdr:to>
    <xdr:sp>
      <xdr:nvSpPr>
        <xdr:cNvPr id="37" name="Conector drept cu săgeată 74"/>
        <xdr:cNvSpPr>
          <a:spLocks/>
        </xdr:cNvSpPr>
      </xdr:nvSpPr>
      <xdr:spPr>
        <a:xfrm flipH="1" flipV="1">
          <a:off x="10648950" y="7705725"/>
          <a:ext cx="30480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43</xdr:row>
      <xdr:rowOff>171450</xdr:rowOff>
    </xdr:from>
    <xdr:to>
      <xdr:col>18</xdr:col>
      <xdr:colOff>19050</xdr:colOff>
      <xdr:row>43</xdr:row>
      <xdr:rowOff>171450</xdr:rowOff>
    </xdr:to>
    <xdr:sp>
      <xdr:nvSpPr>
        <xdr:cNvPr id="38" name="Conector drept cu săgeată 74"/>
        <xdr:cNvSpPr>
          <a:spLocks/>
        </xdr:cNvSpPr>
      </xdr:nvSpPr>
      <xdr:spPr>
        <a:xfrm flipH="1" flipV="1">
          <a:off x="10648950" y="8515350"/>
          <a:ext cx="31432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</xdr:rowOff>
    </xdr:from>
    <xdr:to>
      <xdr:col>9</xdr:col>
      <xdr:colOff>9525</xdr:colOff>
      <xdr:row>36</xdr:row>
      <xdr:rowOff>28575</xdr:rowOff>
    </xdr:to>
    <xdr:sp>
      <xdr:nvSpPr>
        <xdr:cNvPr id="39" name="Conector drept cu săgeată 4"/>
        <xdr:cNvSpPr>
          <a:spLocks/>
        </xdr:cNvSpPr>
      </xdr:nvSpPr>
      <xdr:spPr>
        <a:xfrm flipH="1">
          <a:off x="5772150" y="7086600"/>
          <a:ext cx="352425" cy="95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590550</xdr:colOff>
      <xdr:row>33</xdr:row>
      <xdr:rowOff>0</xdr:rowOff>
    </xdr:from>
    <xdr:to>
      <xdr:col>15</xdr:col>
      <xdr:colOff>590550</xdr:colOff>
      <xdr:row>34</xdr:row>
      <xdr:rowOff>19050</xdr:rowOff>
    </xdr:to>
    <xdr:sp>
      <xdr:nvSpPr>
        <xdr:cNvPr id="40" name="Conector drept cu săgeată 2"/>
        <xdr:cNvSpPr>
          <a:spLocks/>
        </xdr:cNvSpPr>
      </xdr:nvSpPr>
      <xdr:spPr>
        <a:xfrm>
          <a:off x="9648825" y="6496050"/>
          <a:ext cx="0" cy="190500"/>
        </a:xfrm>
        <a:prstGeom prst="straightConnector1">
          <a:avLst/>
        </a:prstGeom>
        <a:noFill/>
        <a:ln w="6480" cmpd="sng">
          <a:solidFill>
            <a:srgbClr val="4472C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8</xdr:row>
      <xdr:rowOff>28575</xdr:rowOff>
    </xdr:from>
    <xdr:to>
      <xdr:col>10</xdr:col>
      <xdr:colOff>847725</xdr:colOff>
      <xdr:row>9</xdr:row>
      <xdr:rowOff>57150</xdr:rowOff>
    </xdr:to>
    <xdr:sp>
      <xdr:nvSpPr>
        <xdr:cNvPr id="41" name="Conector drept cu săgeată 4"/>
        <xdr:cNvSpPr>
          <a:spLocks/>
        </xdr:cNvSpPr>
      </xdr:nvSpPr>
      <xdr:spPr>
        <a:xfrm flipH="1">
          <a:off x="7305675" y="1533525"/>
          <a:ext cx="9525" cy="21907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847725</xdr:colOff>
      <xdr:row>10</xdr:row>
      <xdr:rowOff>28575</xdr:rowOff>
    </xdr:from>
    <xdr:to>
      <xdr:col>10</xdr:col>
      <xdr:colOff>847725</xdr:colOff>
      <xdr:row>11</xdr:row>
      <xdr:rowOff>57150</xdr:rowOff>
    </xdr:to>
    <xdr:sp>
      <xdr:nvSpPr>
        <xdr:cNvPr id="42" name="Conector drept cu săgeată 4"/>
        <xdr:cNvSpPr>
          <a:spLocks/>
        </xdr:cNvSpPr>
      </xdr:nvSpPr>
      <xdr:spPr>
        <a:xfrm flipH="1">
          <a:off x="7315200" y="1914525"/>
          <a:ext cx="0" cy="21907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U34"/>
  <sheetViews>
    <sheetView zoomScale="110" zoomScaleNormal="110" zoomScalePageLayoutView="0" workbookViewId="0" topLeftCell="A1">
      <selection activeCell="O2" sqref="O2"/>
    </sheetView>
  </sheetViews>
  <sheetFormatPr defaultColWidth="9.140625" defaultRowHeight="15"/>
  <cols>
    <col min="1" max="4" width="9.140625" style="1" customWidth="1"/>
    <col min="5" max="5" width="5.00390625" style="1" customWidth="1"/>
    <col min="6" max="6" width="0" style="1" hidden="1" customWidth="1"/>
    <col min="7" max="7" width="6.7109375" style="1" customWidth="1"/>
    <col min="8" max="8" width="26.00390625" style="1" customWidth="1"/>
    <col min="9" max="9" width="5.00390625" style="1" customWidth="1"/>
    <col min="10" max="10" width="3.00390625" style="1" customWidth="1"/>
    <col min="11" max="11" width="23.00390625" style="1" customWidth="1"/>
    <col min="12" max="12" width="3.28125" style="1" customWidth="1"/>
    <col min="13" max="13" width="3.8515625" style="1" customWidth="1"/>
    <col min="14" max="14" width="0" style="1" hidden="1" customWidth="1"/>
    <col min="15" max="15" width="28.140625" style="1" customWidth="1"/>
    <col min="16" max="16" width="3.57421875" style="1" customWidth="1"/>
    <col min="17" max="18" width="2.8515625" style="1" customWidth="1"/>
    <col min="19" max="19" width="22.421875" style="1" customWidth="1"/>
    <col min="20" max="20" width="4.28125" style="1" customWidth="1"/>
    <col min="21" max="21" width="8.140625" style="2" customWidth="1"/>
    <col min="22" max="22" width="4.57421875" style="3" customWidth="1"/>
    <col min="23" max="16384" width="9.140625" style="1" customWidth="1"/>
  </cols>
  <sheetData>
    <row r="1" ht="15.75">
      <c r="O1" s="4"/>
    </row>
    <row r="2" spans="15:20" ht="15.75">
      <c r="O2" s="102" t="s">
        <v>0</v>
      </c>
      <c r="P2" s="102"/>
      <c r="Q2" s="102"/>
      <c r="R2" s="102"/>
      <c r="S2" s="102"/>
      <c r="T2" s="102"/>
    </row>
    <row r="5" spans="7:20" ht="15.75"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7:20" ht="12.75" customHeight="1"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ht="12.75" customHeight="1"/>
    <row r="8" ht="11.25" customHeight="1"/>
    <row r="9" spans="7:18" ht="14.25" customHeight="1">
      <c r="G9" s="5"/>
      <c r="H9" s="6"/>
      <c r="I9" s="6"/>
      <c r="J9" s="5"/>
      <c r="K9" s="5"/>
      <c r="L9" s="5"/>
      <c r="M9" s="5"/>
      <c r="N9" s="5"/>
      <c r="R9" s="5"/>
    </row>
    <row r="10" spans="7:20" ht="14.25" customHeight="1">
      <c r="G10" s="5"/>
      <c r="H10" s="7"/>
      <c r="I10" s="8"/>
      <c r="J10" s="5"/>
      <c r="K10" s="9" t="s">
        <v>1</v>
      </c>
      <c r="L10" s="10">
        <f>I15+I19+I27+L15+P15+1</f>
        <v>4</v>
      </c>
      <c r="M10" s="5"/>
      <c r="N10" s="5"/>
      <c r="O10" s="11"/>
      <c r="P10" s="12"/>
      <c r="Q10" s="11"/>
      <c r="R10" s="5"/>
      <c r="S10" s="13"/>
      <c r="T10" s="14"/>
    </row>
    <row r="11" spans="7:20" ht="13.5" customHeight="1">
      <c r="G11" s="5"/>
      <c r="H11" s="7"/>
      <c r="I11" s="15"/>
      <c r="J11" s="5"/>
      <c r="K11" s="16" t="s">
        <v>2</v>
      </c>
      <c r="L11" s="17">
        <f>I16+I20+I28+L16+P16+2</f>
        <v>57</v>
      </c>
      <c r="M11" s="5"/>
      <c r="N11" s="5"/>
      <c r="O11" s="11"/>
      <c r="P11" s="12"/>
      <c r="Q11" s="11"/>
      <c r="R11" s="5"/>
      <c r="S11" s="18"/>
      <c r="T11" s="14"/>
    </row>
    <row r="12" spans="7:21" ht="13.5" customHeight="1">
      <c r="G12" s="5"/>
      <c r="H12" s="7"/>
      <c r="I12" s="15"/>
      <c r="J12" s="5"/>
      <c r="K12" s="19" t="s">
        <v>3</v>
      </c>
      <c r="L12" s="20">
        <f>L10+L11</f>
        <v>61</v>
      </c>
      <c r="M12" s="5"/>
      <c r="N12" s="5"/>
      <c r="O12" s="11"/>
      <c r="P12" s="12"/>
      <c r="Q12" s="11"/>
      <c r="R12" s="5"/>
      <c r="S12" s="18"/>
      <c r="T12" s="14"/>
      <c r="U12" s="11"/>
    </row>
    <row r="13" spans="7:21" ht="18" customHeight="1">
      <c r="G13" s="5"/>
      <c r="H13" s="7"/>
      <c r="I13" s="15"/>
      <c r="J13" s="5"/>
      <c r="K13" s="5"/>
      <c r="L13" s="5"/>
      <c r="M13" s="5"/>
      <c r="N13" s="5"/>
      <c r="O13" s="5"/>
      <c r="P13" s="11"/>
      <c r="Q13" s="11"/>
      <c r="R13" s="5"/>
      <c r="S13" s="18"/>
      <c r="T13" s="14"/>
      <c r="U13" s="11"/>
    </row>
    <row r="14" spans="7:21" ht="18" customHeight="1">
      <c r="G14" s="5"/>
      <c r="H14" s="7"/>
      <c r="I14" s="15"/>
      <c r="J14" s="5"/>
      <c r="K14" s="5"/>
      <c r="L14" s="5"/>
      <c r="M14" s="5"/>
      <c r="N14" s="5"/>
      <c r="O14" s="5"/>
      <c r="P14" s="11"/>
      <c r="Q14" s="11"/>
      <c r="R14" s="5"/>
      <c r="S14" s="18"/>
      <c r="T14" s="14"/>
      <c r="U14" s="11"/>
    </row>
    <row r="15" spans="7:21" ht="18" customHeight="1">
      <c r="G15" s="5"/>
      <c r="H15" s="21" t="s">
        <v>4</v>
      </c>
      <c r="I15" s="22">
        <v>0</v>
      </c>
      <c r="J15" s="5"/>
      <c r="K15" s="23" t="s">
        <v>5</v>
      </c>
      <c r="L15" s="24">
        <v>1</v>
      </c>
      <c r="M15" s="5"/>
      <c r="N15" s="5"/>
      <c r="O15" s="25" t="s">
        <v>6</v>
      </c>
      <c r="P15" s="9">
        <f>SUM(1+P19)</f>
        <v>2</v>
      </c>
      <c r="Q15" s="11"/>
      <c r="R15" s="5"/>
      <c r="S15" s="18"/>
      <c r="T15" s="14"/>
      <c r="U15" s="11"/>
    </row>
    <row r="16" spans="7:21" ht="18" customHeight="1">
      <c r="G16" s="5"/>
      <c r="H16" s="26" t="s">
        <v>7</v>
      </c>
      <c r="I16" s="27">
        <v>5</v>
      </c>
      <c r="J16" s="5"/>
      <c r="K16" s="28" t="s">
        <v>8</v>
      </c>
      <c r="L16" s="29">
        <f>SUM(1+L20+L24+L28)</f>
        <v>12</v>
      </c>
      <c r="M16" s="5"/>
      <c r="N16" s="5"/>
      <c r="O16" s="30" t="s">
        <v>9</v>
      </c>
      <c r="P16" s="31">
        <f>SUM(P20+P24+P28)</f>
        <v>29</v>
      </c>
      <c r="Q16" s="11"/>
      <c r="R16" s="5"/>
      <c r="S16" s="18"/>
      <c r="T16" s="14"/>
      <c r="U16" s="11"/>
    </row>
    <row r="17" spans="8:21" ht="15.75" customHeight="1">
      <c r="H17" s="32" t="s">
        <v>10</v>
      </c>
      <c r="I17" s="33">
        <v>5</v>
      </c>
      <c r="J17" s="5"/>
      <c r="K17" s="34" t="s">
        <v>11</v>
      </c>
      <c r="L17" s="35">
        <f>SUM(L15+L16)</f>
        <v>13</v>
      </c>
      <c r="M17" s="5"/>
      <c r="N17" s="5"/>
      <c r="O17" s="36" t="s">
        <v>12</v>
      </c>
      <c r="P17" s="35">
        <f>SUM(P15+P16)</f>
        <v>31</v>
      </c>
      <c r="R17" s="5"/>
      <c r="S17" s="14"/>
      <c r="T17" s="14"/>
      <c r="U17" s="11"/>
    </row>
    <row r="18" spans="8:21" ht="13.5" customHeight="1">
      <c r="H18" s="12"/>
      <c r="I18" s="15"/>
      <c r="K18" s="5"/>
      <c r="L18" s="5"/>
      <c r="M18" s="5"/>
      <c r="N18" s="5"/>
      <c r="O18" s="5"/>
      <c r="P18" s="5"/>
      <c r="Q18" s="5"/>
      <c r="R18" s="5"/>
      <c r="S18" s="13"/>
      <c r="T18" s="14"/>
      <c r="U18" s="11"/>
    </row>
    <row r="19" spans="8:21" ht="13.5" customHeight="1">
      <c r="H19" s="37" t="s">
        <v>13</v>
      </c>
      <c r="I19" s="22">
        <v>0</v>
      </c>
      <c r="K19" s="25" t="s">
        <v>14</v>
      </c>
      <c r="L19" s="38">
        <v>0</v>
      </c>
      <c r="M19" s="5"/>
      <c r="N19" s="5"/>
      <c r="O19" s="25" t="s">
        <v>15</v>
      </c>
      <c r="P19" s="39">
        <v>1</v>
      </c>
      <c r="Q19" s="6"/>
      <c r="R19" s="5"/>
      <c r="S19" s="18"/>
      <c r="T19" s="14"/>
      <c r="U19" s="11"/>
    </row>
    <row r="20" spans="8:21" ht="10.5" customHeight="1">
      <c r="H20" s="16" t="s">
        <v>16</v>
      </c>
      <c r="I20" s="27">
        <v>8</v>
      </c>
      <c r="K20" s="30" t="s">
        <v>17</v>
      </c>
      <c r="L20" s="40">
        <v>4</v>
      </c>
      <c r="M20" s="5"/>
      <c r="N20" s="5"/>
      <c r="O20" s="30" t="s">
        <v>18</v>
      </c>
      <c r="P20" s="41">
        <v>7</v>
      </c>
      <c r="Q20" s="6"/>
      <c r="R20" s="5"/>
      <c r="S20" s="13"/>
      <c r="T20" s="14"/>
      <c r="U20" s="11"/>
    </row>
    <row r="21" spans="8:21" ht="12.75" customHeight="1">
      <c r="H21" s="42" t="s">
        <v>19</v>
      </c>
      <c r="I21" s="43">
        <f>SUM(I19+I20)</f>
        <v>8</v>
      </c>
      <c r="K21" s="36" t="s">
        <v>20</v>
      </c>
      <c r="L21" s="44">
        <v>4</v>
      </c>
      <c r="M21" s="5"/>
      <c r="N21" s="5"/>
      <c r="O21" s="36" t="s">
        <v>21</v>
      </c>
      <c r="P21" s="45">
        <f>SUM(P19+P20)</f>
        <v>8</v>
      </c>
      <c r="Q21" s="6"/>
      <c r="R21" s="5"/>
      <c r="S21" s="14"/>
      <c r="T21" s="14"/>
      <c r="U21" s="5"/>
    </row>
    <row r="22" spans="8:21" ht="12.75">
      <c r="H22" s="46"/>
      <c r="I22" s="15"/>
      <c r="J22" s="47"/>
      <c r="L22" s="48"/>
      <c r="M22" s="5"/>
      <c r="N22" s="5"/>
      <c r="O22" s="6"/>
      <c r="P22" s="6"/>
      <c r="Q22" s="6"/>
      <c r="R22" s="5"/>
      <c r="S22" s="14"/>
      <c r="T22" s="14"/>
      <c r="U22" s="5"/>
    </row>
    <row r="23" spans="10:21" ht="13.5" customHeight="1">
      <c r="J23" s="47"/>
      <c r="K23" s="49" t="s">
        <v>22</v>
      </c>
      <c r="L23" s="38">
        <v>0</v>
      </c>
      <c r="M23" s="5"/>
      <c r="N23" s="5"/>
      <c r="O23" s="25" t="s">
        <v>23</v>
      </c>
      <c r="P23" s="24">
        <v>0</v>
      </c>
      <c r="Q23" s="5"/>
      <c r="R23" s="5"/>
      <c r="S23" s="50"/>
      <c r="T23" s="14"/>
      <c r="U23" s="11"/>
    </row>
    <row r="24" spans="10:21" ht="12" customHeight="1">
      <c r="J24" s="47"/>
      <c r="K24" s="51" t="s">
        <v>24</v>
      </c>
      <c r="L24" s="52">
        <v>4</v>
      </c>
      <c r="M24" s="5"/>
      <c r="N24" s="5"/>
      <c r="O24" s="30" t="s">
        <v>25</v>
      </c>
      <c r="P24" s="29">
        <v>12</v>
      </c>
      <c r="Q24" s="5"/>
      <c r="R24" s="5"/>
      <c r="S24" s="50"/>
      <c r="T24" s="14"/>
      <c r="U24" s="11"/>
    </row>
    <row r="25" spans="10:21" ht="16.5" customHeight="1">
      <c r="J25" s="47"/>
      <c r="K25" s="53" t="s">
        <v>26</v>
      </c>
      <c r="L25" s="54">
        <v>4</v>
      </c>
      <c r="M25" s="5"/>
      <c r="N25" s="5"/>
      <c r="O25" s="36" t="s">
        <v>27</v>
      </c>
      <c r="P25" s="35">
        <v>12</v>
      </c>
      <c r="Q25" s="5"/>
      <c r="R25" s="5"/>
      <c r="S25" s="50"/>
      <c r="T25" s="14"/>
      <c r="U25" s="11"/>
    </row>
    <row r="26" spans="8:18" ht="13.5" customHeight="1">
      <c r="H26" s="55"/>
      <c r="I26" s="15"/>
      <c r="J26" s="47"/>
      <c r="K26" s="47"/>
      <c r="L26" s="56"/>
      <c r="M26" s="5"/>
      <c r="N26" s="5"/>
      <c r="O26" s="5"/>
      <c r="P26" s="5"/>
      <c r="Q26" s="5"/>
      <c r="R26" s="5"/>
    </row>
    <row r="27" spans="8:16" ht="15.75" customHeight="1">
      <c r="H27" s="57" t="s">
        <v>28</v>
      </c>
      <c r="I27" s="22">
        <v>0</v>
      </c>
      <c r="J27" s="47"/>
      <c r="K27" s="58" t="s">
        <v>29</v>
      </c>
      <c r="L27" s="58">
        <v>0</v>
      </c>
      <c r="O27" s="25" t="s">
        <v>30</v>
      </c>
      <c r="P27" s="24">
        <v>0</v>
      </c>
    </row>
    <row r="28" spans="8:16" ht="12">
      <c r="H28" s="16" t="s">
        <v>31</v>
      </c>
      <c r="I28" s="27">
        <v>1</v>
      </c>
      <c r="J28" s="47"/>
      <c r="K28" s="59" t="s">
        <v>32</v>
      </c>
      <c r="L28" s="52">
        <v>3</v>
      </c>
      <c r="O28" s="30" t="s">
        <v>33</v>
      </c>
      <c r="P28" s="29">
        <v>10</v>
      </c>
    </row>
    <row r="29" spans="8:16" ht="13.5" customHeight="1">
      <c r="H29" s="60"/>
      <c r="I29" s="61">
        <v>1</v>
      </c>
      <c r="J29" s="47"/>
      <c r="K29" s="54" t="s">
        <v>34</v>
      </c>
      <c r="L29" s="54">
        <v>3</v>
      </c>
      <c r="O29" s="36" t="s">
        <v>35</v>
      </c>
      <c r="P29" s="35">
        <f>SUM(P27+P28)</f>
        <v>10</v>
      </c>
    </row>
    <row r="30" spans="8:12" ht="12.75" customHeight="1">
      <c r="H30" s="46"/>
      <c r="I30" s="15"/>
      <c r="J30" s="47"/>
      <c r="K30" s="47"/>
      <c r="L30" s="47"/>
    </row>
    <row r="31" spans="8:12" ht="12.75" customHeight="1">
      <c r="H31" s="46"/>
      <c r="I31" s="15"/>
      <c r="J31" s="47"/>
      <c r="K31" s="47"/>
      <c r="L31" s="47"/>
    </row>
    <row r="32" spans="8:12" ht="18" customHeight="1">
      <c r="H32" s="62" t="s">
        <v>36</v>
      </c>
      <c r="I32" s="63">
        <v>1</v>
      </c>
      <c r="J32" s="47"/>
      <c r="K32" s="25" t="s">
        <v>37</v>
      </c>
      <c r="L32" s="22">
        <v>0</v>
      </c>
    </row>
    <row r="33" spans="8:12" ht="11.25" customHeight="1">
      <c r="H33" s="64" t="s">
        <v>38</v>
      </c>
      <c r="I33" s="65">
        <v>50</v>
      </c>
      <c r="J33" s="47"/>
      <c r="K33" s="30" t="s">
        <v>39</v>
      </c>
      <c r="L33" s="27">
        <v>1</v>
      </c>
    </row>
    <row r="34" spans="8:20" ht="13.5" customHeight="1">
      <c r="H34" s="36" t="s">
        <v>40</v>
      </c>
      <c r="I34" s="44">
        <f>SUM(I32+I33)</f>
        <v>51</v>
      </c>
      <c r="J34" s="47"/>
      <c r="K34" s="66" t="s">
        <v>41</v>
      </c>
      <c r="L34" s="43">
        <v>1</v>
      </c>
      <c r="S34" s="5"/>
      <c r="T34" s="5"/>
    </row>
    <row r="37" ht="15.75" customHeight="1"/>
    <row r="38" ht="14.25" customHeight="1"/>
    <row r="39" ht="13.5" customHeight="1"/>
    <row r="40" ht="16.5" customHeight="1"/>
    <row r="41" ht="16.5" customHeight="1"/>
    <row r="42" ht="13.5" customHeight="1"/>
    <row r="47" ht="13.5" customHeight="1"/>
    <row r="48" ht="13.5" customHeight="1"/>
    <row r="49" ht="19.5" customHeight="1"/>
    <row r="50" ht="13.5" customHeight="1"/>
    <row r="51" ht="15.75" customHeight="1"/>
    <row r="53" ht="12.75" customHeight="1"/>
  </sheetData>
  <sheetProtection selectLockedCells="1" selectUnlockedCells="1"/>
  <mergeCells count="3">
    <mergeCell ref="O2:T2"/>
    <mergeCell ref="G5:T5"/>
    <mergeCell ref="G6:T6"/>
  </mergeCells>
  <printOptions horizontalCentered="1"/>
  <pageMargins left="0.19652777777777777" right="0.19652777777777777" top="0.25" bottom="0.24027777777777778" header="0.5118055555555555" footer="0.5118055555555555"/>
  <pageSetup horizontalDpi="300" verticalDpi="300" orientation="landscape" paperSize="9" scale="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76"/>
  <sheetViews>
    <sheetView tabSelected="1" zoomScale="110" zoomScaleNormal="110" zoomScalePageLayoutView="0" workbookViewId="0" topLeftCell="E4">
      <selection activeCell="P55" sqref="P55"/>
    </sheetView>
  </sheetViews>
  <sheetFormatPr defaultColWidth="11.57421875" defaultRowHeight="15"/>
  <cols>
    <col min="1" max="1" width="4.421875" style="67" customWidth="1"/>
    <col min="2" max="2" width="4.7109375" style="67" customWidth="1"/>
    <col min="3" max="3" width="33.57421875" style="67" customWidth="1"/>
    <col min="4" max="4" width="6.28125" style="67" customWidth="1"/>
    <col min="5" max="6" width="3.7109375" style="67" customWidth="1"/>
    <col min="7" max="7" width="23.7109375" style="67" customWidth="1"/>
    <col min="8" max="8" width="6.28125" style="67" customWidth="1"/>
    <col min="9" max="10" width="5.28125" style="67" customWidth="1"/>
    <col min="11" max="11" width="24.8515625" style="67" customWidth="1"/>
    <col min="12" max="12" width="5.00390625" style="67" customWidth="1"/>
    <col min="13" max="13" width="3.00390625" style="67" customWidth="1"/>
    <col min="14" max="14" width="2.8515625" style="67" customWidth="1"/>
    <col min="15" max="15" width="3.140625" style="67" customWidth="1"/>
    <col min="16" max="16" width="17.140625" style="67" customWidth="1"/>
    <col min="17" max="17" width="6.57421875" style="67" customWidth="1"/>
    <col min="18" max="18" width="4.57421875" style="67" customWidth="1"/>
    <col min="19" max="254" width="8.8515625" style="67" customWidth="1"/>
  </cols>
  <sheetData>
    <row r="1" spans="2:17" ht="15" customHeight="1">
      <c r="B1" s="103" t="s">
        <v>42</v>
      </c>
      <c r="C1" s="103"/>
      <c r="D1" s="103"/>
      <c r="E1" s="103"/>
      <c r="F1" s="103"/>
      <c r="G1" s="103"/>
      <c r="H1" s="103"/>
      <c r="K1" s="69" t="s">
        <v>88</v>
      </c>
      <c r="P1" s="70"/>
      <c r="Q1" s="70"/>
    </row>
    <row r="2" spans="2:17" ht="15" customHeight="1">
      <c r="B2" s="103" t="s">
        <v>43</v>
      </c>
      <c r="C2" s="103"/>
      <c r="D2" s="103"/>
      <c r="E2" s="103"/>
      <c r="F2" s="103"/>
      <c r="G2" s="103"/>
      <c r="H2" s="103"/>
      <c r="P2" s="70"/>
      <c r="Q2" s="70"/>
    </row>
    <row r="3" spans="2:8" ht="15" customHeight="1">
      <c r="B3" s="103" t="s">
        <v>44</v>
      </c>
      <c r="C3" s="103"/>
      <c r="D3" s="103"/>
      <c r="E3" s="103"/>
      <c r="F3" s="103"/>
      <c r="G3" s="103"/>
      <c r="H3" s="103"/>
    </row>
    <row r="4" spans="2:8" ht="15" customHeight="1">
      <c r="B4" s="103" t="s">
        <v>45</v>
      </c>
      <c r="C4" s="103"/>
      <c r="D4" s="103"/>
      <c r="E4" s="103"/>
      <c r="F4" s="103"/>
      <c r="G4" s="103"/>
      <c r="H4" s="103"/>
    </row>
    <row r="5" spans="2:18" ht="15" customHeight="1">
      <c r="B5" s="104" t="s">
        <v>46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6" spans="2:11" ht="11.25" customHeight="1">
      <c r="B6" s="68"/>
      <c r="C6" s="71"/>
      <c r="D6" s="71"/>
      <c r="E6" s="72"/>
      <c r="F6" s="71"/>
      <c r="G6" s="71"/>
      <c r="H6" s="71"/>
      <c r="K6" s="73"/>
    </row>
    <row r="7" spans="2:16" ht="17.25" customHeight="1">
      <c r="B7" s="68"/>
      <c r="C7" s="105" t="s">
        <v>47</v>
      </c>
      <c r="D7" s="105"/>
      <c r="E7" s="105"/>
      <c r="F7" s="105"/>
      <c r="G7" s="105"/>
      <c r="H7" s="75">
        <f>H8+H9</f>
        <v>38</v>
      </c>
      <c r="I7" s="76"/>
      <c r="J7" s="77"/>
      <c r="K7" s="106" t="s">
        <v>45</v>
      </c>
      <c r="L7" s="107"/>
      <c r="M7" s="107"/>
      <c r="N7" s="107"/>
      <c r="O7" s="107"/>
      <c r="P7" s="73"/>
    </row>
    <row r="8" spans="2:11" ht="15" customHeight="1">
      <c r="B8" s="68"/>
      <c r="C8" s="105" t="s">
        <v>48</v>
      </c>
      <c r="D8" s="105"/>
      <c r="E8" s="105"/>
      <c r="F8" s="105"/>
      <c r="G8" s="105"/>
      <c r="H8" s="79">
        <v>3</v>
      </c>
      <c r="K8" s="106"/>
    </row>
    <row r="9" spans="2:8" ht="15" customHeight="1">
      <c r="B9" s="68"/>
      <c r="C9" s="105" t="s">
        <v>49</v>
      </c>
      <c r="D9" s="105"/>
      <c r="E9" s="105"/>
      <c r="F9" s="105"/>
      <c r="G9" s="105"/>
      <c r="H9" s="79">
        <v>35</v>
      </c>
    </row>
    <row r="10" spans="2:11" ht="15" customHeight="1">
      <c r="B10" s="68"/>
      <c r="C10" s="105" t="s">
        <v>50</v>
      </c>
      <c r="D10" s="105"/>
      <c r="E10" s="105"/>
      <c r="F10" s="105"/>
      <c r="G10" s="105"/>
      <c r="H10" s="75">
        <f>H11+H12</f>
        <v>100</v>
      </c>
      <c r="K10" s="78" t="s">
        <v>51</v>
      </c>
    </row>
    <row r="11" spans="2:16" ht="15" customHeight="1">
      <c r="B11" s="68"/>
      <c r="C11" s="105" t="s">
        <v>52</v>
      </c>
      <c r="D11" s="105"/>
      <c r="E11" s="105"/>
      <c r="F11" s="105"/>
      <c r="G11" s="105"/>
      <c r="H11" s="79">
        <v>2</v>
      </c>
      <c r="P11" s="80"/>
    </row>
    <row r="12" spans="2:16" ht="15" customHeight="1">
      <c r="B12" s="68"/>
      <c r="C12" s="105" t="s">
        <v>53</v>
      </c>
      <c r="D12" s="105"/>
      <c r="E12" s="105"/>
      <c r="F12" s="105"/>
      <c r="G12" s="105"/>
      <c r="H12" s="79">
        <v>98</v>
      </c>
      <c r="K12" s="78" t="s">
        <v>54</v>
      </c>
      <c r="M12" s="81"/>
      <c r="P12" s="80"/>
    </row>
    <row r="13" spans="2:22" ht="15" customHeight="1">
      <c r="B13" s="68"/>
      <c r="C13" s="108" t="s">
        <v>55</v>
      </c>
      <c r="D13" s="108"/>
      <c r="E13" s="108"/>
      <c r="F13" s="108"/>
      <c r="G13" s="108"/>
      <c r="H13" s="82">
        <f>+H7+H10</f>
        <v>138</v>
      </c>
      <c r="P13" s="80"/>
      <c r="T13" s="80"/>
      <c r="U13" s="80"/>
      <c r="V13" s="80"/>
    </row>
    <row r="14" spans="2:22" ht="15" customHeight="1">
      <c r="B14" s="68"/>
      <c r="C14" s="109" t="s">
        <v>56</v>
      </c>
      <c r="D14" s="109"/>
      <c r="E14" s="109"/>
      <c r="F14" s="109"/>
      <c r="G14" s="109"/>
      <c r="H14" s="83"/>
      <c r="K14" s="84"/>
      <c r="L14" s="85"/>
      <c r="P14" s="86"/>
      <c r="T14" s="80"/>
      <c r="U14" s="80"/>
      <c r="V14" s="80"/>
    </row>
    <row r="15" spans="2:22" ht="11.25" customHeight="1">
      <c r="B15" s="68"/>
      <c r="C15" s="87"/>
      <c r="D15" s="87"/>
      <c r="E15" s="87"/>
      <c r="F15" s="87"/>
      <c r="G15" s="87"/>
      <c r="H15" s="88"/>
      <c r="K15" s="110" t="s">
        <v>57</v>
      </c>
      <c r="L15" s="75">
        <f>1+1+D19+Q19+L43</f>
        <v>5</v>
      </c>
      <c r="P15" s="86"/>
      <c r="T15" s="80"/>
      <c r="U15" s="80"/>
      <c r="V15" s="80"/>
    </row>
    <row r="16" spans="2:22" ht="29.25" customHeight="1">
      <c r="B16" s="68"/>
      <c r="C16" s="87"/>
      <c r="D16" s="87"/>
      <c r="E16" s="87"/>
      <c r="F16" s="87"/>
      <c r="G16" s="89" t="s">
        <v>58</v>
      </c>
      <c r="H16" s="90"/>
      <c r="I16" s="91"/>
      <c r="J16" s="91"/>
      <c r="K16" s="110"/>
      <c r="L16" s="75">
        <f>D20+H20+H24+H28+H32+D40+H41+H45+L20+L24+L28+L32+L36+L40+L44+Q20</f>
        <v>133</v>
      </c>
      <c r="P16" s="86"/>
      <c r="T16" s="80"/>
      <c r="U16" s="80"/>
      <c r="V16" s="80"/>
    </row>
    <row r="17" spans="7:22" ht="12" customHeight="1">
      <c r="G17" s="71"/>
      <c r="H17" s="71"/>
      <c r="K17" s="110"/>
      <c r="L17" s="75">
        <f>L15+L16</f>
        <v>138</v>
      </c>
      <c r="T17" s="80"/>
      <c r="U17" s="80"/>
      <c r="V17" s="80"/>
    </row>
    <row r="18" spans="20:22" ht="15">
      <c r="T18" s="80"/>
      <c r="U18" s="80"/>
      <c r="V18" s="80"/>
    </row>
    <row r="19" spans="3:22" ht="15" customHeight="1">
      <c r="C19" s="111" t="s">
        <v>59</v>
      </c>
      <c r="D19" s="92">
        <v>1</v>
      </c>
      <c r="E19" s="73"/>
      <c r="G19" s="112" t="s">
        <v>60</v>
      </c>
      <c r="H19" s="74">
        <v>0</v>
      </c>
      <c r="I19" s="73"/>
      <c r="K19" s="112" t="s">
        <v>61</v>
      </c>
      <c r="L19" s="74">
        <v>0</v>
      </c>
      <c r="M19" s="73"/>
      <c r="N19" s="73"/>
      <c r="P19" s="111" t="s">
        <v>62</v>
      </c>
      <c r="Q19" s="92">
        <f>SUM(1+Q23,Q27,Q43,Q47)</f>
        <v>1</v>
      </c>
      <c r="T19" s="80"/>
      <c r="U19" s="80"/>
      <c r="V19" s="80"/>
    </row>
    <row r="20" spans="3:22" ht="15">
      <c r="C20" s="111"/>
      <c r="D20" s="92">
        <f>D24+D28+D32+D36</f>
        <v>30</v>
      </c>
      <c r="E20" s="73"/>
      <c r="G20" s="112"/>
      <c r="H20" s="74">
        <v>7</v>
      </c>
      <c r="K20" s="112"/>
      <c r="L20" s="74">
        <v>3</v>
      </c>
      <c r="M20" s="73"/>
      <c r="N20" s="73"/>
      <c r="P20" s="111"/>
      <c r="Q20" s="92">
        <f>SUM(Q24,Q28,Q32,Q36,Q40,Q44)</f>
        <v>42</v>
      </c>
      <c r="T20" s="80"/>
      <c r="U20" s="80"/>
      <c r="V20" s="80"/>
    </row>
    <row r="21" spans="3:17" ht="15">
      <c r="C21" s="111"/>
      <c r="D21" s="92">
        <f>D19+D20</f>
        <v>31</v>
      </c>
      <c r="E21" s="73"/>
      <c r="G21" s="112"/>
      <c r="H21" s="74">
        <f>H19+H20</f>
        <v>7</v>
      </c>
      <c r="I21" s="73"/>
      <c r="K21" s="112"/>
      <c r="L21" s="74">
        <f>L19+L20</f>
        <v>3</v>
      </c>
      <c r="M21" s="73"/>
      <c r="N21" s="73"/>
      <c r="P21" s="111"/>
      <c r="Q21" s="92">
        <f>Q19+Q20</f>
        <v>43</v>
      </c>
    </row>
    <row r="22" spans="7:13" ht="15">
      <c r="G22" s="93"/>
      <c r="H22" s="73"/>
      <c r="K22" s="94"/>
      <c r="L22" s="73"/>
      <c r="M22" s="73"/>
    </row>
    <row r="23" spans="3:17" ht="15" customHeight="1">
      <c r="C23" s="112" t="s">
        <v>63</v>
      </c>
      <c r="D23" s="74">
        <v>0</v>
      </c>
      <c r="E23" s="73"/>
      <c r="G23" s="112" t="s">
        <v>64</v>
      </c>
      <c r="H23" s="74">
        <v>0</v>
      </c>
      <c r="I23" s="73"/>
      <c r="K23" s="112" t="s">
        <v>87</v>
      </c>
      <c r="L23" s="74">
        <v>0</v>
      </c>
      <c r="M23" s="73"/>
      <c r="N23" s="73"/>
      <c r="P23" s="112" t="s">
        <v>65</v>
      </c>
      <c r="Q23" s="74">
        <v>0</v>
      </c>
    </row>
    <row r="24" spans="3:23" ht="15">
      <c r="C24" s="112"/>
      <c r="D24" s="74">
        <v>8</v>
      </c>
      <c r="E24" s="73"/>
      <c r="G24" s="112"/>
      <c r="H24" s="74">
        <v>6</v>
      </c>
      <c r="I24" s="73"/>
      <c r="K24" s="112"/>
      <c r="L24" s="74">
        <v>3</v>
      </c>
      <c r="M24" s="73"/>
      <c r="N24" s="73"/>
      <c r="P24" s="112"/>
      <c r="Q24" s="74">
        <v>4</v>
      </c>
      <c r="T24" s="80"/>
      <c r="U24" s="80"/>
      <c r="V24" s="80"/>
      <c r="W24" s="80"/>
    </row>
    <row r="25" spans="3:23" ht="15">
      <c r="C25" s="112"/>
      <c r="D25" s="74">
        <f>D23+D24</f>
        <v>8</v>
      </c>
      <c r="E25" s="73"/>
      <c r="G25" s="112"/>
      <c r="H25" s="74">
        <f>H23+H24</f>
        <v>6</v>
      </c>
      <c r="I25" s="73"/>
      <c r="K25" s="112"/>
      <c r="L25" s="74">
        <f>L23+L24</f>
        <v>3</v>
      </c>
      <c r="M25" s="73"/>
      <c r="N25" s="73"/>
      <c r="P25" s="112"/>
      <c r="Q25" s="74">
        <f>Q23+Q24</f>
        <v>4</v>
      </c>
      <c r="T25" s="80"/>
      <c r="U25" s="80"/>
      <c r="V25" s="80"/>
      <c r="W25" s="80"/>
    </row>
    <row r="26" spans="7:23" ht="15">
      <c r="G26" s="93"/>
      <c r="H26" s="73"/>
      <c r="K26" s="73"/>
      <c r="L26" s="73"/>
      <c r="M26" s="73"/>
      <c r="P26" s="93"/>
      <c r="Q26" s="73"/>
      <c r="T26" s="80"/>
      <c r="U26" s="80"/>
      <c r="V26" s="80"/>
      <c r="W26" s="80"/>
    </row>
    <row r="27" spans="3:23" ht="15" customHeight="1">
      <c r="C27" s="112" t="s">
        <v>66</v>
      </c>
      <c r="D27" s="74">
        <v>0</v>
      </c>
      <c r="E27" s="73"/>
      <c r="G27" s="113" t="s">
        <v>67</v>
      </c>
      <c r="H27" s="74">
        <v>0</v>
      </c>
      <c r="I27" s="73"/>
      <c r="K27" s="112" t="s">
        <v>68</v>
      </c>
      <c r="L27" s="74">
        <v>0</v>
      </c>
      <c r="M27" s="73"/>
      <c r="N27" s="73"/>
      <c r="P27" s="112" t="s">
        <v>69</v>
      </c>
      <c r="Q27" s="74">
        <v>0</v>
      </c>
      <c r="T27" s="80"/>
      <c r="U27" s="80"/>
      <c r="V27" s="80"/>
      <c r="W27" s="80"/>
    </row>
    <row r="28" spans="3:23" ht="14.25" customHeight="1">
      <c r="C28" s="112"/>
      <c r="D28" s="74">
        <v>9</v>
      </c>
      <c r="E28" s="73"/>
      <c r="G28" s="113"/>
      <c r="H28" s="74">
        <v>1</v>
      </c>
      <c r="I28" s="73"/>
      <c r="K28" s="112"/>
      <c r="L28" s="74">
        <v>3</v>
      </c>
      <c r="M28" s="73"/>
      <c r="N28" s="73"/>
      <c r="P28" s="112"/>
      <c r="Q28" s="74">
        <v>26</v>
      </c>
      <c r="T28" s="80"/>
      <c r="U28" s="80"/>
      <c r="V28" s="80"/>
      <c r="W28" s="80"/>
    </row>
    <row r="29" spans="3:17" ht="20.25" customHeight="1">
      <c r="C29" s="112"/>
      <c r="D29" s="74">
        <f>D27+D28</f>
        <v>9</v>
      </c>
      <c r="E29" s="73"/>
      <c r="G29" s="113"/>
      <c r="H29" s="74">
        <f>H27+H28</f>
        <v>1</v>
      </c>
      <c r="I29" s="73"/>
      <c r="K29" s="112"/>
      <c r="L29" s="74">
        <f>L27+L28</f>
        <v>3</v>
      </c>
      <c r="M29" s="73"/>
      <c r="N29" s="73"/>
      <c r="P29" s="112"/>
      <c r="Q29" s="74">
        <f>Q27+Q28</f>
        <v>26</v>
      </c>
    </row>
    <row r="30" spans="3:17" ht="15">
      <c r="C30" s="93"/>
      <c r="D30" s="73"/>
      <c r="E30" s="73"/>
      <c r="I30" s="73"/>
      <c r="K30" s="93"/>
      <c r="L30" s="73"/>
      <c r="M30" s="73"/>
      <c r="N30" s="73"/>
      <c r="P30" s="93"/>
      <c r="Q30" s="73"/>
    </row>
    <row r="31" spans="3:17" ht="15" customHeight="1">
      <c r="C31" s="112" t="s">
        <v>70</v>
      </c>
      <c r="D31" s="74">
        <v>0</v>
      </c>
      <c r="E31" s="73"/>
      <c r="G31" s="113" t="s">
        <v>71</v>
      </c>
      <c r="H31" s="74">
        <v>0</v>
      </c>
      <c r="I31" s="73"/>
      <c r="K31" s="112" t="s">
        <v>72</v>
      </c>
      <c r="L31" s="74">
        <v>0</v>
      </c>
      <c r="M31" s="73"/>
      <c r="N31" s="73"/>
      <c r="P31" s="112" t="s">
        <v>73</v>
      </c>
      <c r="Q31" s="74">
        <v>0</v>
      </c>
    </row>
    <row r="32" spans="3:17" ht="21" customHeight="1">
      <c r="C32" s="112"/>
      <c r="D32" s="74">
        <v>7</v>
      </c>
      <c r="E32" s="73"/>
      <c r="G32" s="113"/>
      <c r="H32" s="74">
        <v>2</v>
      </c>
      <c r="I32" s="73"/>
      <c r="K32" s="112"/>
      <c r="L32" s="74">
        <v>2</v>
      </c>
      <c r="M32" s="73"/>
      <c r="N32" s="73"/>
      <c r="P32" s="112"/>
      <c r="Q32" s="74">
        <v>4</v>
      </c>
    </row>
    <row r="33" spans="3:23" ht="15">
      <c r="C33" s="112"/>
      <c r="D33" s="74">
        <f>D31+D32</f>
        <v>7</v>
      </c>
      <c r="E33" s="73"/>
      <c r="G33" s="113"/>
      <c r="H33" s="105">
        <f>H31+H32</f>
        <v>2</v>
      </c>
      <c r="I33" s="73"/>
      <c r="K33" s="112"/>
      <c r="L33" s="74">
        <f>L31+L32</f>
        <v>2</v>
      </c>
      <c r="M33" s="73"/>
      <c r="N33" s="73"/>
      <c r="P33" s="112"/>
      <c r="Q33" s="74">
        <f>Q31+Q32</f>
        <v>4</v>
      </c>
      <c r="T33" s="80"/>
      <c r="U33" s="80"/>
      <c r="V33" s="80"/>
      <c r="W33" s="80"/>
    </row>
    <row r="34" spans="5:23" ht="13.5" customHeight="1">
      <c r="E34" s="73"/>
      <c r="G34" s="113"/>
      <c r="H34" s="105"/>
      <c r="I34" s="73"/>
      <c r="K34" s="93"/>
      <c r="L34" s="73"/>
      <c r="M34" s="73"/>
      <c r="N34" s="73"/>
      <c r="T34" s="80"/>
      <c r="U34" s="80"/>
      <c r="V34" s="80"/>
      <c r="W34" s="80"/>
    </row>
    <row r="35" spans="3:23" ht="18.75" customHeight="1">
      <c r="C35" s="112" t="s">
        <v>74</v>
      </c>
      <c r="D35" s="74">
        <v>0</v>
      </c>
      <c r="E35" s="73"/>
      <c r="G35" s="95"/>
      <c r="H35" s="73"/>
      <c r="I35" s="73"/>
      <c r="K35" s="112" t="s">
        <v>75</v>
      </c>
      <c r="L35" s="74">
        <v>0</v>
      </c>
      <c r="M35" s="73"/>
      <c r="N35" s="73"/>
      <c r="P35" s="112" t="s">
        <v>76</v>
      </c>
      <c r="Q35" s="74">
        <v>0</v>
      </c>
      <c r="T35" s="80"/>
      <c r="U35" s="80"/>
      <c r="V35" s="80"/>
      <c r="W35" s="80"/>
    </row>
    <row r="36" spans="3:23" ht="12.75" customHeight="1">
      <c r="C36" s="112"/>
      <c r="D36" s="74">
        <v>6</v>
      </c>
      <c r="E36" s="73"/>
      <c r="G36" s="117" t="s">
        <v>77</v>
      </c>
      <c r="H36" s="74"/>
      <c r="I36" s="73"/>
      <c r="K36" s="112"/>
      <c r="L36" s="74">
        <v>6</v>
      </c>
      <c r="M36" s="73"/>
      <c r="N36" s="73"/>
      <c r="P36" s="112"/>
      <c r="Q36" s="74">
        <v>4</v>
      </c>
      <c r="T36" s="80"/>
      <c r="U36" s="80"/>
      <c r="V36" s="80"/>
      <c r="W36" s="80"/>
    </row>
    <row r="37" spans="3:23" ht="15">
      <c r="C37" s="112"/>
      <c r="D37" s="74">
        <f>D35+D36</f>
        <v>6</v>
      </c>
      <c r="E37" s="73"/>
      <c r="G37" s="117"/>
      <c r="H37" s="74"/>
      <c r="I37" s="73"/>
      <c r="K37" s="112"/>
      <c r="L37" s="74">
        <f>L35+L36</f>
        <v>6</v>
      </c>
      <c r="M37" s="73"/>
      <c r="N37" s="73"/>
      <c r="P37" s="112"/>
      <c r="Q37" s="74">
        <f>Q35+Q36</f>
        <v>4</v>
      </c>
      <c r="T37" s="80"/>
      <c r="U37" s="80"/>
      <c r="V37" s="80"/>
      <c r="W37" s="80"/>
    </row>
    <row r="38" spans="5:23" ht="15">
      <c r="E38" s="73"/>
      <c r="G38" s="117"/>
      <c r="H38" s="74"/>
      <c r="I38" s="73"/>
      <c r="K38" s="93"/>
      <c r="L38" s="73"/>
      <c r="M38" s="73"/>
      <c r="N38" s="73"/>
      <c r="P38" s="93"/>
      <c r="Q38" s="73"/>
      <c r="T38" s="80"/>
      <c r="U38" s="80"/>
      <c r="V38" s="80"/>
      <c r="W38" s="80"/>
    </row>
    <row r="39" spans="3:23" ht="12.75" customHeight="1">
      <c r="C39" s="112" t="s">
        <v>78</v>
      </c>
      <c r="D39" s="74">
        <v>0</v>
      </c>
      <c r="E39" s="73"/>
      <c r="G39" s="93"/>
      <c r="H39" s="73"/>
      <c r="I39" s="73"/>
      <c r="K39" s="112" t="s">
        <v>79</v>
      </c>
      <c r="L39" s="74">
        <v>0</v>
      </c>
      <c r="M39" s="73"/>
      <c r="N39" s="73"/>
      <c r="P39" s="112" t="s">
        <v>80</v>
      </c>
      <c r="Q39" s="74">
        <v>0</v>
      </c>
      <c r="T39" s="80"/>
      <c r="U39" s="80"/>
      <c r="V39" s="80"/>
      <c r="W39" s="80"/>
    </row>
    <row r="40" spans="3:23" ht="12.75" customHeight="1">
      <c r="C40" s="112"/>
      <c r="D40" s="74">
        <v>10</v>
      </c>
      <c r="E40" s="73"/>
      <c r="G40" s="112" t="s">
        <v>81</v>
      </c>
      <c r="H40" s="74">
        <v>0</v>
      </c>
      <c r="I40" s="73"/>
      <c r="J40" s="73"/>
      <c r="K40" s="112"/>
      <c r="L40" s="74">
        <v>4</v>
      </c>
      <c r="M40" s="73"/>
      <c r="N40" s="73"/>
      <c r="P40" s="112"/>
      <c r="Q40" s="74">
        <v>3</v>
      </c>
      <c r="T40" s="80"/>
      <c r="U40" s="80"/>
      <c r="V40" s="80"/>
      <c r="W40" s="80"/>
    </row>
    <row r="41" spans="3:23" ht="15">
      <c r="C41" s="112"/>
      <c r="D41" s="74">
        <f>D39+D40</f>
        <v>10</v>
      </c>
      <c r="E41" s="73"/>
      <c r="G41" s="112"/>
      <c r="H41" s="74">
        <v>9</v>
      </c>
      <c r="I41" s="73"/>
      <c r="J41" s="73"/>
      <c r="K41" s="112"/>
      <c r="L41" s="74">
        <f>L39+L40</f>
        <v>4</v>
      </c>
      <c r="M41" s="73"/>
      <c r="N41" s="73"/>
      <c r="P41" s="112"/>
      <c r="Q41" s="74">
        <f>Q39+Q40</f>
        <v>3</v>
      </c>
      <c r="T41" s="80"/>
      <c r="U41" s="80"/>
      <c r="V41" s="80"/>
      <c r="W41" s="80"/>
    </row>
    <row r="42" spans="3:23" ht="15">
      <c r="C42" s="93"/>
      <c r="D42" s="73"/>
      <c r="G42" s="112"/>
      <c r="H42" s="74">
        <f>H40+H41</f>
        <v>9</v>
      </c>
      <c r="I42" s="73"/>
      <c r="J42" s="73"/>
      <c r="K42" s="73"/>
      <c r="L42" s="73"/>
      <c r="M42" s="73"/>
      <c r="N42" s="73"/>
      <c r="T42" s="80"/>
      <c r="U42" s="80"/>
      <c r="V42" s="80"/>
      <c r="W42" s="80"/>
    </row>
    <row r="43" spans="3:23" ht="15" customHeight="1">
      <c r="C43" s="96"/>
      <c r="D43" s="73"/>
      <c r="E43" s="73"/>
      <c r="G43" s="97"/>
      <c r="H43" s="73"/>
      <c r="I43" s="73"/>
      <c r="J43" s="73"/>
      <c r="K43" s="120" t="s">
        <v>82</v>
      </c>
      <c r="L43" s="98">
        <v>1</v>
      </c>
      <c r="M43" s="73"/>
      <c r="N43" s="73"/>
      <c r="P43" s="112" t="s">
        <v>83</v>
      </c>
      <c r="Q43" s="74">
        <v>0</v>
      </c>
      <c r="T43" s="80"/>
      <c r="U43" s="80"/>
      <c r="V43" s="80"/>
      <c r="W43" s="80"/>
    </row>
    <row r="44" spans="3:23" ht="14.25" customHeight="1">
      <c r="C44" s="93"/>
      <c r="D44" s="73"/>
      <c r="E44" s="73"/>
      <c r="G44" s="112" t="s">
        <v>84</v>
      </c>
      <c r="H44" s="74">
        <v>0</v>
      </c>
      <c r="I44" s="73"/>
      <c r="J44" s="73"/>
      <c r="K44" s="120"/>
      <c r="L44" s="98">
        <v>2</v>
      </c>
      <c r="M44" s="73"/>
      <c r="N44" s="73"/>
      <c r="P44" s="112"/>
      <c r="Q44" s="74">
        <v>1</v>
      </c>
      <c r="T44" s="80"/>
      <c r="U44" s="80"/>
      <c r="V44" s="80"/>
      <c r="W44" s="80"/>
    </row>
    <row r="45" spans="3:23" ht="11.25" customHeight="1">
      <c r="C45" s="93"/>
      <c r="D45" s="73"/>
      <c r="E45" s="73"/>
      <c r="G45" s="112"/>
      <c r="H45" s="74">
        <v>3</v>
      </c>
      <c r="I45" s="73"/>
      <c r="J45" s="73"/>
      <c r="K45" s="120"/>
      <c r="L45" s="98">
        <f>L43+L44</f>
        <v>3</v>
      </c>
      <c r="M45" s="73"/>
      <c r="N45" s="73"/>
      <c r="P45" s="112"/>
      <c r="Q45" s="74">
        <f>Q43+Q44</f>
        <v>1</v>
      </c>
      <c r="T45" s="80"/>
      <c r="U45" s="80"/>
      <c r="V45" s="80"/>
      <c r="W45" s="80"/>
    </row>
    <row r="46" spans="3:23" ht="10.5" customHeight="1">
      <c r="C46" s="93"/>
      <c r="D46" s="73"/>
      <c r="G46" s="112"/>
      <c r="H46" s="74">
        <f>H44+H45</f>
        <v>3</v>
      </c>
      <c r="I46" s="73"/>
      <c r="J46" s="73"/>
      <c r="K46" s="73"/>
      <c r="L46" s="73"/>
      <c r="M46" s="73"/>
      <c r="N46" s="73"/>
      <c r="T46" s="80"/>
      <c r="U46" s="80"/>
      <c r="V46" s="80"/>
      <c r="W46" s="80"/>
    </row>
    <row r="47" spans="3:23" ht="15" customHeight="1">
      <c r="C47" s="93"/>
      <c r="D47" s="73"/>
      <c r="E47" s="73"/>
      <c r="G47" s="96"/>
      <c r="H47" s="73"/>
      <c r="I47" s="73"/>
      <c r="J47" s="73"/>
      <c r="K47" s="95"/>
      <c r="L47" s="73"/>
      <c r="M47" s="73"/>
      <c r="N47" s="73"/>
      <c r="O47" s="73"/>
      <c r="P47" s="95"/>
      <c r="Q47" s="73"/>
      <c r="T47" s="80"/>
      <c r="U47" s="80"/>
      <c r="V47" s="80"/>
      <c r="W47" s="80"/>
    </row>
    <row r="48" spans="3:23" ht="12.75" customHeight="1">
      <c r="C48" s="114" t="s">
        <v>85</v>
      </c>
      <c r="D48" s="114"/>
      <c r="E48" s="73"/>
      <c r="K48" s="93"/>
      <c r="L48" s="73"/>
      <c r="M48" s="86"/>
      <c r="N48" s="73"/>
      <c r="O48" s="73"/>
      <c r="P48" s="95"/>
      <c r="Q48" s="73"/>
      <c r="T48" s="80"/>
      <c r="U48" s="80"/>
      <c r="V48" s="80"/>
      <c r="W48" s="80"/>
    </row>
    <row r="49" spans="7:17" ht="12.75" customHeight="1">
      <c r="G49" s="115" t="s">
        <v>89</v>
      </c>
      <c r="H49" s="115"/>
      <c r="K49" s="116" t="s">
        <v>91</v>
      </c>
      <c r="L49" s="116"/>
      <c r="M49" s="116"/>
      <c r="N49" s="116"/>
      <c r="O49" s="116"/>
      <c r="P49" s="116"/>
      <c r="Q49" s="73"/>
    </row>
    <row r="50" spans="3:17" ht="15.75" customHeight="1">
      <c r="C50" s="95"/>
      <c r="D50" s="73"/>
      <c r="G50" s="118" t="s">
        <v>90</v>
      </c>
      <c r="H50" s="118"/>
      <c r="K50" s="116" t="s">
        <v>86</v>
      </c>
      <c r="L50" s="116"/>
      <c r="M50" s="116"/>
      <c r="N50" s="116"/>
      <c r="O50" s="116"/>
      <c r="P50" s="116"/>
      <c r="Q50" s="73"/>
    </row>
    <row r="51" spans="3:17" ht="15">
      <c r="C51" s="95"/>
      <c r="D51" s="73"/>
      <c r="E51" s="73"/>
      <c r="F51" s="73"/>
      <c r="G51" s="95"/>
      <c r="H51" s="73"/>
      <c r="I51" s="73"/>
      <c r="J51" s="73"/>
      <c r="K51" s="95"/>
      <c r="L51" s="73"/>
      <c r="M51" s="73"/>
      <c r="N51" s="73"/>
      <c r="O51" s="73"/>
      <c r="P51" s="95"/>
      <c r="Q51" s="73"/>
    </row>
    <row r="52" spans="3:17" ht="15">
      <c r="C52" s="95"/>
      <c r="D52" s="73"/>
      <c r="E52" s="87"/>
      <c r="F52" s="73"/>
      <c r="G52" s="95"/>
      <c r="H52" s="73"/>
      <c r="I52" s="73"/>
      <c r="J52" s="73"/>
      <c r="K52" s="95"/>
      <c r="L52" s="73"/>
      <c r="M52" s="73"/>
      <c r="N52" s="73"/>
      <c r="O52" s="73"/>
      <c r="P52" s="95"/>
      <c r="Q52" s="73"/>
    </row>
    <row r="53" spans="3:17" ht="15">
      <c r="C53" s="73"/>
      <c r="D53" s="73"/>
      <c r="E53" s="73"/>
      <c r="F53" s="73"/>
      <c r="G53" s="95"/>
      <c r="H53" s="73"/>
      <c r="I53" s="73"/>
      <c r="J53" s="73"/>
      <c r="K53" s="93"/>
      <c r="L53" s="99"/>
      <c r="M53" s="73"/>
      <c r="N53" s="73"/>
      <c r="P53" s="93"/>
      <c r="Q53" s="99"/>
    </row>
    <row r="54" spans="3:17" ht="15" customHeight="1">
      <c r="C54" s="95"/>
      <c r="D54" s="73"/>
      <c r="E54" s="87"/>
      <c r="F54" s="73"/>
      <c r="G54" s="93"/>
      <c r="H54" s="73"/>
      <c r="I54" s="73"/>
      <c r="J54" s="73"/>
      <c r="K54" s="93"/>
      <c r="L54" s="73"/>
      <c r="M54" s="73"/>
      <c r="N54" s="73"/>
      <c r="P54" s="93"/>
      <c r="Q54" s="73"/>
    </row>
    <row r="55" spans="3:17" ht="15">
      <c r="C55" s="95"/>
      <c r="D55" s="73"/>
      <c r="E55" s="87"/>
      <c r="F55" s="73"/>
      <c r="G55" s="93"/>
      <c r="H55" s="73"/>
      <c r="K55" s="93"/>
      <c r="L55" s="73"/>
      <c r="M55" s="86"/>
      <c r="P55" s="93"/>
      <c r="Q55" s="73"/>
    </row>
    <row r="56" spans="3:17" ht="12.75" customHeight="1">
      <c r="C56" s="95"/>
      <c r="D56" s="73"/>
      <c r="E56" s="73"/>
      <c r="F56" s="73"/>
      <c r="P56" s="93"/>
      <c r="Q56" s="73"/>
    </row>
    <row r="57" spans="3:6" ht="19.5" customHeight="1">
      <c r="C57" s="100"/>
      <c r="F57" s="73"/>
    </row>
    <row r="58" spans="3:6" ht="17.25" customHeight="1">
      <c r="C58" s="101"/>
      <c r="D58" s="73"/>
      <c r="E58" s="73"/>
      <c r="F58" s="87"/>
    </row>
    <row r="59" spans="4:13" ht="15" customHeight="1">
      <c r="D59" s="80"/>
      <c r="E59" s="80"/>
      <c r="F59" s="80"/>
      <c r="G59" s="80"/>
      <c r="H59" s="80"/>
      <c r="I59" s="80"/>
      <c r="K59" s="119"/>
      <c r="L59" s="119"/>
      <c r="M59" s="119"/>
    </row>
    <row r="60" spans="4:9" ht="28.5" customHeight="1">
      <c r="D60" s="80"/>
      <c r="E60" s="80"/>
      <c r="F60" s="80"/>
      <c r="G60" s="80"/>
      <c r="H60" s="80"/>
      <c r="I60" s="80"/>
    </row>
    <row r="61" spans="3:8" ht="15">
      <c r="C61" s="73"/>
      <c r="D61" s="73"/>
      <c r="E61" s="73"/>
      <c r="F61" s="73"/>
      <c r="G61" s="73"/>
      <c r="H61" s="73"/>
    </row>
    <row r="62" spans="3:8" ht="15">
      <c r="C62" s="85"/>
      <c r="D62" s="85"/>
      <c r="E62" s="73"/>
      <c r="F62" s="73"/>
      <c r="G62" s="73"/>
      <c r="H62" s="73"/>
    </row>
    <row r="63" spans="3:8" ht="15">
      <c r="C63" s="73"/>
      <c r="D63" s="73"/>
      <c r="E63" s="73"/>
      <c r="F63" s="73"/>
      <c r="G63" s="73"/>
      <c r="H63" s="73"/>
    </row>
    <row r="64" spans="3:12" ht="15">
      <c r="C64" s="80"/>
      <c r="D64" s="80"/>
      <c r="G64" s="80"/>
      <c r="H64" s="80"/>
      <c r="K64" s="80"/>
      <c r="L64" s="80"/>
    </row>
    <row r="65" spans="3:12" ht="15">
      <c r="C65" s="80"/>
      <c r="D65" s="80"/>
      <c r="G65" s="80"/>
      <c r="H65" s="80"/>
      <c r="K65" s="80"/>
      <c r="L65" s="80"/>
    </row>
    <row r="66" spans="3:12" ht="15">
      <c r="C66" s="80"/>
      <c r="D66" s="80"/>
      <c r="G66" s="80"/>
      <c r="H66" s="80"/>
      <c r="K66" s="80"/>
      <c r="L66" s="80"/>
    </row>
    <row r="75" spans="7:11" ht="15">
      <c r="G75" s="107"/>
      <c r="H75" s="107"/>
      <c r="I75" s="107"/>
      <c r="J75" s="107"/>
      <c r="K75" s="73"/>
    </row>
    <row r="76" spans="7:11" ht="15">
      <c r="G76" s="73"/>
      <c r="H76" s="73"/>
      <c r="I76" s="73"/>
      <c r="J76" s="73"/>
      <c r="K76" s="73"/>
    </row>
  </sheetData>
  <sheetProtection selectLockedCells="1" selectUnlockedCells="1"/>
  <mergeCells count="51">
    <mergeCell ref="G50:H50"/>
    <mergeCell ref="K50:P50"/>
    <mergeCell ref="K59:M59"/>
    <mergeCell ref="G75:J75"/>
    <mergeCell ref="K43:K45"/>
    <mergeCell ref="P43:P45"/>
    <mergeCell ref="G44:G46"/>
    <mergeCell ref="C48:D48"/>
    <mergeCell ref="G49:H49"/>
    <mergeCell ref="K49:P49"/>
    <mergeCell ref="C35:C37"/>
    <mergeCell ref="K35:K37"/>
    <mergeCell ref="P35:P37"/>
    <mergeCell ref="G36:G38"/>
    <mergeCell ref="C39:C41"/>
    <mergeCell ref="K39:K41"/>
    <mergeCell ref="P39:P41"/>
    <mergeCell ref="G40:G42"/>
    <mergeCell ref="C27:C29"/>
    <mergeCell ref="G27:G29"/>
    <mergeCell ref="K27:K29"/>
    <mergeCell ref="P27:P29"/>
    <mergeCell ref="C31:C33"/>
    <mergeCell ref="G31:G34"/>
    <mergeCell ref="K31:K33"/>
    <mergeCell ref="P31:P33"/>
    <mergeCell ref="H33:H34"/>
    <mergeCell ref="K15:K17"/>
    <mergeCell ref="C19:C21"/>
    <mergeCell ref="G19:G21"/>
    <mergeCell ref="K19:K21"/>
    <mergeCell ref="P19:P21"/>
    <mergeCell ref="C23:C25"/>
    <mergeCell ref="G23:G25"/>
    <mergeCell ref="K23:K25"/>
    <mergeCell ref="P23:P25"/>
    <mergeCell ref="C9:G9"/>
    <mergeCell ref="C10:G10"/>
    <mergeCell ref="C11:G11"/>
    <mergeCell ref="C12:G12"/>
    <mergeCell ref="C13:G13"/>
    <mergeCell ref="C14:G14"/>
    <mergeCell ref="B1:H1"/>
    <mergeCell ref="B2:H2"/>
    <mergeCell ref="B3:H3"/>
    <mergeCell ref="B4:H4"/>
    <mergeCell ref="B5:R5"/>
    <mergeCell ref="C7:G7"/>
    <mergeCell ref="K7:K8"/>
    <mergeCell ref="L7:O7"/>
    <mergeCell ref="C8:G8"/>
  </mergeCells>
  <printOptions horizontalCentered="1"/>
  <pageMargins left="0.11805555555555555" right="0.11805555555555555" top="0.15763888888888888" bottom="0.15763888888888888" header="0.5118055555555555" footer="0.5118055555555555"/>
  <pageSetup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Jurist</dc:creator>
  <cp:keywords/>
  <dc:description/>
  <cp:lastModifiedBy>Jurist</cp:lastModifiedBy>
  <cp:lastPrinted>2020-11-17T13:40:33Z</cp:lastPrinted>
  <dcterms:created xsi:type="dcterms:W3CDTF">2020-11-17T13:38:05Z</dcterms:created>
  <dcterms:modified xsi:type="dcterms:W3CDTF">2020-11-17T13:53:52Z</dcterms:modified>
  <cp:category/>
  <cp:version/>
  <cp:contentType/>
  <cp:contentStatus/>
</cp:coreProperties>
</file>